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昆明志扬" sheetId="1" r:id="rId1"/>
    <sheet name="云南良才" sheetId="2" r:id="rId2"/>
    <sheet name="云南顺达" sheetId="3" r:id="rId3"/>
  </sheets>
  <definedNames>
    <definedName name="_xlnm.Print_Area" localSheetId="0">昆明志扬!$A:$W</definedName>
    <definedName name="_xlnm.Print_Area" localSheetId="1">云南良才!$A:$W</definedName>
    <definedName name="_xlnm.Print_Area" localSheetId="2">云南顺达!$A:$W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<sst xmlns="http://schemas.openxmlformats.org/spreadsheetml/2006/main" count="484" uniqueCount="233">
  <si>
    <t>会泽县2024年职业技能培训费、鉴定费补贴及生活费补贴申报情况统计表（三）</t>
  </si>
  <si>
    <t>单位：会泽县劳动就业管理服务中心</t>
  </si>
  <si>
    <t>培训机构：昆明市志扬职业技能培训学校有限公司</t>
  </si>
  <si>
    <t>序号</t>
  </si>
  <si>
    <t>培训地点</t>
  </si>
  <si>
    <t>班级名称</t>
  </si>
  <si>
    <t>培训工种</t>
  </si>
  <si>
    <t>培训起止时间</t>
  </si>
  <si>
    <t>培训合格人数（人）</t>
  </si>
  <si>
    <t>培训补贴标准</t>
  </si>
  <si>
    <t>脱贫劳动力培训补贴标准（上浮20%）</t>
  </si>
  <si>
    <t>拨付比例</t>
  </si>
  <si>
    <t>鉴定补贴标准</t>
  </si>
  <si>
    <t>培训补贴金额</t>
  </si>
  <si>
    <t>生活费补贴
金额（元）</t>
  </si>
  <si>
    <t>备注</t>
  </si>
  <si>
    <t>培训
补贴
金额（元）</t>
  </si>
  <si>
    <t>鉴定
补贴
金额（元）</t>
  </si>
  <si>
    <t>合计补贴金额（元）</t>
  </si>
  <si>
    <t>开始时间</t>
  </si>
  <si>
    <t>结束时间</t>
  </si>
  <si>
    <t>脱贫劳动力（人）</t>
  </si>
  <si>
    <t>非脱贫劳动力（人）</t>
  </si>
  <si>
    <t>脱贫劳动力补贴金额（元）</t>
  </si>
  <si>
    <t>非脱贫劳动力补贴金额（元）</t>
  </si>
  <si>
    <t>者海镇者海村委会</t>
  </si>
  <si>
    <t>2024年会泽县者海镇者海村委会《病虫害防治》培训1班</t>
  </si>
  <si>
    <t>病虫害防治</t>
  </si>
  <si>
    <t>2024-03-14</t>
  </si>
  <si>
    <t>2024-03-21</t>
  </si>
  <si>
    <t>2024年会泽县者海镇者海村委会《病虫害防治》培训2班</t>
  </si>
  <si>
    <t>2024-03-15</t>
  </si>
  <si>
    <t>2024-03-22</t>
  </si>
  <si>
    <t>者海镇新店子村委会</t>
  </si>
  <si>
    <t>2024年会泽县者海镇新店子村委会《蔬菜田间管理》培训3班</t>
  </si>
  <si>
    <t>蔬菜田间管理</t>
  </si>
  <si>
    <t>者海镇拖茨村委会</t>
  </si>
  <si>
    <t>2024年会泽县者海镇拖茨村委会《蔬菜田间管理》培训4班</t>
  </si>
  <si>
    <t>者海镇蚂色卡村委会</t>
  </si>
  <si>
    <t>2024年会泽县者海镇蚂色卡村委会《病虫害防治》培训5班</t>
  </si>
  <si>
    <t>2024-03-29</t>
  </si>
  <si>
    <t>雨碌乡座江村委会</t>
  </si>
  <si>
    <t>2024年会泽县雨碌乡座江村委会《病虫害防治》培训6班</t>
  </si>
  <si>
    <t>雨碌乡白彝村委会</t>
  </si>
  <si>
    <t>2024年会泽县雨碌乡白彝村委会《农作物病虫害防治》培训7班</t>
  </si>
  <si>
    <t>农作物病虫害防治</t>
  </si>
  <si>
    <t>者海镇陶家村委会</t>
  </si>
  <si>
    <t>2024年会泽县者海镇陶家村委会《农作物病虫害防治》培训8班</t>
  </si>
  <si>
    <t>2024-03-26</t>
  </si>
  <si>
    <t>2024-04-02</t>
  </si>
  <si>
    <t>娜姑镇驿兴社区</t>
  </si>
  <si>
    <t>2024年会泽县娜姑镇驿兴社区《蔬菜育苗》培训9班</t>
  </si>
  <si>
    <t>蔬菜育苗</t>
  </si>
  <si>
    <t>雨碌乡翅脑河村委会</t>
  </si>
  <si>
    <t>2024年会泽县雨碌乡翅脑河村委会《农作物病虫害防治》培训10班</t>
  </si>
  <si>
    <t>2024-03-30</t>
  </si>
  <si>
    <t>2024-04-06</t>
  </si>
  <si>
    <t>者海镇盖胜村委会</t>
  </si>
  <si>
    <t>2024年会泽县者海镇盖胜村委会《病虫害防治》培训11班</t>
  </si>
  <si>
    <t>娜姑镇石咀村委会</t>
  </si>
  <si>
    <t>2024年会泽县娜姑镇石咀村委会《蔬菜育苗》培训12班</t>
  </si>
  <si>
    <t>2024-04-03</t>
  </si>
  <si>
    <t>2024-04-10</t>
  </si>
  <si>
    <t>娜姑镇落水村委会</t>
  </si>
  <si>
    <t>2024年会泽县娜姑镇落水村委会《农作物病虫害防治》培训13班</t>
  </si>
  <si>
    <t>娜姑镇发基卡村委会</t>
  </si>
  <si>
    <t>2024年会泽县娜姑镇发基卡村委会《畜禽疾病防控》培训14班</t>
  </si>
  <si>
    <t>畜禽疾病防控</t>
  </si>
  <si>
    <t>2024-04-09</t>
  </si>
  <si>
    <t>2024-04-16</t>
  </si>
  <si>
    <t>者海镇付家村委会</t>
  </si>
  <si>
    <t>2024年会泽县者海镇付家村委会《畜禽疾病防控》培训15班</t>
  </si>
  <si>
    <t>大井镇刘家山村委会</t>
  </si>
  <si>
    <t>2024年会泽县大井镇刘家山村委会《畜禽疾病防控》培训16班</t>
  </si>
  <si>
    <t>2024-04-13</t>
  </si>
  <si>
    <t>2024-04-20</t>
  </si>
  <si>
    <t>大井镇蚂蝗塘村委会</t>
  </si>
  <si>
    <t>2024年会泽县大井镇蚂蝗塘村委会《肉猪饲养》培训17班</t>
  </si>
  <si>
    <t>肉猪饲养</t>
  </si>
  <si>
    <t>大井镇大水村委会</t>
  </si>
  <si>
    <t>2024年会泽县大井镇大水村委会《蔬菜育苗》培训18班</t>
  </si>
  <si>
    <t>2024-04-14</t>
  </si>
  <si>
    <t>2024-04-21</t>
  </si>
  <si>
    <t>大井镇银坪村委会</t>
  </si>
  <si>
    <t>2024年会泽县大井镇银坪村委会《蔬菜育苗》培训19班</t>
  </si>
  <si>
    <t>大井镇双车村委会</t>
  </si>
  <si>
    <t>2024年会泽县大井镇双车村委会《畜禽疾病防控》培训20班</t>
  </si>
  <si>
    <t>大井镇木厂村委会</t>
  </si>
  <si>
    <t>2024年会泽县大井镇木厂村委会《畜禽疾病防控》培训21班</t>
  </si>
  <si>
    <t>者海镇三家村委会</t>
  </si>
  <si>
    <t>2024年会泽县者海镇三家村委会《畜禽疾病防控》培训22班</t>
  </si>
  <si>
    <t>2024-04-23</t>
  </si>
  <si>
    <t>者海镇三多多村委会</t>
  </si>
  <si>
    <t>2024年会泽县者海镇三多多村委会《畜禽疾病防控》培训23班</t>
  </si>
  <si>
    <t>者海镇七五卡村委会</t>
  </si>
  <si>
    <t>2024年会泽县者海镇七五卡村委会《畜禽疾病防控》培训24班</t>
  </si>
  <si>
    <t>者海镇发基村委会</t>
  </si>
  <si>
    <t>2024年会泽县者海镇发基村委会《畜禽疾病防控》培训25班</t>
  </si>
  <si>
    <t>2024-04-17</t>
  </si>
  <si>
    <t>2024-04-24</t>
  </si>
  <si>
    <t>雨碌乡雨碌村委会</t>
  </si>
  <si>
    <t>2024年会泽县雨碌乡雨碌村委会《畜禽疾病防控》培训26班</t>
  </si>
  <si>
    <t>钟屏街道木城社区</t>
  </si>
  <si>
    <t>2024年会泽县钟屏街道木城社区《蔬菜育苗》培训27班</t>
  </si>
  <si>
    <t>2024-04-27</t>
  </si>
  <si>
    <t>者海镇新华社区</t>
  </si>
  <si>
    <t>2024年会泽县者海镇新华社区《园林绿化》培训28班</t>
  </si>
  <si>
    <t>园林绿化</t>
  </si>
  <si>
    <t>2024-04-22</t>
  </si>
  <si>
    <t>2024-04-29</t>
  </si>
  <si>
    <t>2024年会泽县者海镇新华社区《园林绿化》培训29班</t>
  </si>
  <si>
    <t>2024-04-30</t>
  </si>
  <si>
    <t>大井镇里可村委会</t>
  </si>
  <si>
    <t>2024年会泽县大井镇里可村委会《畜禽疾病防控》培训30班</t>
  </si>
  <si>
    <t>娜姑镇大闸村委会</t>
  </si>
  <si>
    <t>2024年会泽县娜姑镇大闸村委会《蔬菜育苗》31班</t>
  </si>
  <si>
    <t>2024-04-26</t>
  </si>
  <si>
    <t>2024-05-03</t>
  </si>
  <si>
    <t>雨碌乡阳山村委会</t>
  </si>
  <si>
    <t>2024年会泽县雨碌乡阳山村委会《蔬菜育苗》32班</t>
  </si>
  <si>
    <t>古城街道青云村委会</t>
  </si>
  <si>
    <t>2024年会泽县古城街道青云村委会《农作物病虫害防治》培训33班</t>
  </si>
  <si>
    <t>2024-05-07</t>
  </si>
  <si>
    <t>合计</t>
  </si>
  <si>
    <t>-</t>
  </si>
  <si>
    <t>培训机构：云南良才职业培训学校</t>
  </si>
  <si>
    <t>迤车镇张家村</t>
  </si>
  <si>
    <t>2024年会泽县迤车镇张家村面点熟制培训1班</t>
  </si>
  <si>
    <t>面点熟制</t>
  </si>
  <si>
    <t>2024-03-20</t>
  </si>
  <si>
    <t>2024-03-27</t>
  </si>
  <si>
    <t>老厂乡茶花箐村</t>
  </si>
  <si>
    <t>2024年会泽县老厂乡茶花箐村面点熟制培训2班</t>
  </si>
  <si>
    <t>2024-03-24</t>
  </si>
  <si>
    <t>2024-03-31</t>
  </si>
  <si>
    <t>大海乡刘家村</t>
  </si>
  <si>
    <t>2024年会泽县大海乡刘家村面点熟制培训3班</t>
  </si>
  <si>
    <t>田坝乡白岩村</t>
  </si>
  <si>
    <t>2024年会泽县田坝乡白岩村面点熟制培训4班</t>
  </si>
  <si>
    <t>2024-03-25</t>
  </si>
  <si>
    <t>2024-04-01</t>
  </si>
  <si>
    <t>大海乡炭棚村</t>
  </si>
  <si>
    <t>2024年会泽县大海乡炭棚村面点熟制培训5班</t>
  </si>
  <si>
    <t>田坝乡多着村</t>
  </si>
  <si>
    <t>2024年会泽县田坝乡多着村面点熟制培训6班</t>
  </si>
  <si>
    <t>田坝乡海山村</t>
  </si>
  <si>
    <t>2024年会泽县田坝乡海山村面点熟制培训7班</t>
  </si>
  <si>
    <t>纸厂乡小路沟村</t>
  </si>
  <si>
    <t>2024年会泽县纸厂乡小路沟村面点熟制培训8班</t>
  </si>
  <si>
    <t>2024-04-05</t>
  </si>
  <si>
    <t>纸厂乡纸厂村</t>
  </si>
  <si>
    <t>2024年会泽县纸厂乡纸厂村面点熟制培训9班</t>
  </si>
  <si>
    <t>迤车镇迤北村</t>
  </si>
  <si>
    <t>2024年会泽县迤车镇迤北村面点成型培训10班</t>
  </si>
  <si>
    <t>面点成型</t>
  </si>
  <si>
    <t>2024-04-08</t>
  </si>
  <si>
    <t>老厂乡安家坪村</t>
  </si>
  <si>
    <t>2024年会泽县老厂乡安家坪村小锅煮品制作培训11班</t>
  </si>
  <si>
    <t>小锅煮品制作</t>
  </si>
  <si>
    <t>纸厂乡鄢家村</t>
  </si>
  <si>
    <t>2024年会泽县纸厂乡鄢家村原料初加工培训12班</t>
  </si>
  <si>
    <t>原料初加工</t>
  </si>
  <si>
    <t>2024-04-04</t>
  </si>
  <si>
    <t>2024-04-11</t>
  </si>
  <si>
    <t>纸厂乡江边村</t>
  </si>
  <si>
    <t>2024年会泽县纸厂乡江边村原料初加工培训13班</t>
  </si>
  <si>
    <t>老厂乡老厂村</t>
  </si>
  <si>
    <t>2024年会泽县老厂乡老厂村小锅煮品制作培训14班</t>
  </si>
  <si>
    <t>田坝乡白土村</t>
  </si>
  <si>
    <t>2024年会泽县田坝乡白土村面点熟制培训15班</t>
  </si>
  <si>
    <t>2024-04-07</t>
  </si>
  <si>
    <t>纸厂乡罗别古村</t>
  </si>
  <si>
    <t>2024年会泽县纸厂乡罗别古村原料初加工培训16班</t>
  </si>
  <si>
    <t>2024-04-15</t>
  </si>
  <si>
    <t>纸厂乡灯草塘村</t>
  </si>
  <si>
    <t>2024年会泽县纸厂乡灯草塘村原料初加工培训17班</t>
  </si>
  <si>
    <t>老厂乡德所村</t>
  </si>
  <si>
    <t>2024年会泽县老厂乡德所村小锅煮品制作培训18班</t>
  </si>
  <si>
    <t>纸厂乡大石板村</t>
  </si>
  <si>
    <t>2024年会泽县纸厂乡大石板村原料初加工培训19班</t>
  </si>
  <si>
    <t>2024-04-12</t>
  </si>
  <si>
    <t>2024-04-19</t>
  </si>
  <si>
    <t>纸厂乡浑水塘村</t>
  </si>
  <si>
    <t>2024年会泽县纸厂乡浑水塘村原料初加工培训20班</t>
  </si>
  <si>
    <t>纸厂乡龙家村</t>
  </si>
  <si>
    <t>2024年会泽县纸厂乡龙家村面点熟制培训21班</t>
  </si>
  <si>
    <t>大海乡泥德坪村</t>
  </si>
  <si>
    <t>2024年会泽县大海乡泥德坪村小锅煮品制作培训22班</t>
  </si>
  <si>
    <t>驾车乡野猪村</t>
  </si>
  <si>
    <t>2024年会泽县驾车乡野猪村原料初加工培训23班</t>
  </si>
  <si>
    <t>驾车乡光头村</t>
  </si>
  <si>
    <t>2024年会泽县驾车乡光头村原料初加工培训24班</t>
  </si>
  <si>
    <t>老厂乡三岔村</t>
  </si>
  <si>
    <t>2024年会泽县老厂乡三岔村原料初加工培训25班</t>
  </si>
  <si>
    <t>2024年会泽县五星乡干松林村原料初加工培训26班</t>
  </si>
  <si>
    <t>2024-04-28</t>
  </si>
  <si>
    <t>驾车乡钢厂村</t>
  </si>
  <si>
    <t>2024年会泽县驾车乡钢厂村原料初加工培训27班</t>
  </si>
  <si>
    <t>培训机构：云南顺达职业培训学校</t>
  </si>
  <si>
    <t>符合补贴人数（人）</t>
  </si>
  <si>
    <t>钟屏街道泽兴社区</t>
  </si>
  <si>
    <t>2024年会泽县钟屏街道泽兴社区《服装缝纫》培训1班</t>
  </si>
  <si>
    <t>服装缝纫</t>
  </si>
  <si>
    <t>2024-03-17</t>
  </si>
  <si>
    <t>者海镇拖木村</t>
  </si>
  <si>
    <t>2024年会泽县者海镇拖木村《手工编织》培训2班</t>
  </si>
  <si>
    <t>手工编织</t>
  </si>
  <si>
    <t>者海镇钢铁村</t>
  </si>
  <si>
    <t>2024年会泽县者海镇钢铁村《手工编织》培训3班</t>
  </si>
  <si>
    <t>以礼街道河滨社区</t>
  </si>
  <si>
    <t>2024年会泽县以礼街道河滨社区《手工编织》培训4班</t>
  </si>
  <si>
    <t>以礼街道清水社区</t>
  </si>
  <si>
    <t>2024年会泽县以礼街道清水社区《手工编织》培训5班</t>
  </si>
  <si>
    <t>者海镇陆兴村</t>
  </si>
  <si>
    <t>2024年会泽县者海镇陆兴村《手工编织》培训6班</t>
  </si>
  <si>
    <t>者海镇石河村</t>
  </si>
  <si>
    <t>2024年会泽县者海镇石河村《手工编织》培训7班</t>
  </si>
  <si>
    <t>2024年会泽县者海镇拖木村《手工编织》培训8班</t>
  </si>
  <si>
    <t>2024-03-28</t>
  </si>
  <si>
    <t>2024年会泽县钟屏街道木城社区《服装缝纫》培训9班</t>
  </si>
  <si>
    <t>2024年会泽县者海镇陆兴村《手工编织》培训10班</t>
  </si>
  <si>
    <t>钟屏街道双河社区</t>
  </si>
  <si>
    <t>2024年会泽县钟屏街道双河社区《妆面定制》培训11班</t>
  </si>
  <si>
    <t>妆面定制</t>
  </si>
  <si>
    <t>以礼街道</t>
  </si>
  <si>
    <t>2024年会泽县以礼街道《服装缝纫》培训12班</t>
  </si>
  <si>
    <t>钟屏街道红石岩社区</t>
  </si>
  <si>
    <t>2024年会泽县钟屏街道红石岩社区《服装缝纫》培训13班</t>
  </si>
  <si>
    <t>2024年会泽县钟屏街道泽兴社区《服装缝纫》培训14班</t>
  </si>
  <si>
    <t>2024年会泽县钟屏街道双河社区《民族刺绣》培训15班</t>
  </si>
  <si>
    <t>民族刺绣</t>
  </si>
  <si>
    <t>2024年会泽县钟屏街道木城社区《手工编织》培训16班</t>
  </si>
  <si>
    <t>2024年会泽县以礼街道河滨社区《民族刺绣》培训17班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</si>
</sst>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6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40"/>
  <sheetViews>
    <sheetView tabSelected="1" workbookViewId="0">
      <pane ySplit="5" topLeftCell="A6" activePane="bottomLeft" state="frozen"/>
      <selection/>
      <selection pane="bottomLeft" activeCell="V6" sqref="V6:V38"/>
    </sheetView>
  </sheetViews>
  <sheetFormatPr defaultColWidth="9" defaultRowHeight="14.25"/>
  <cols>
    <col min="1" max="1" width="5.5" style="1" customWidth="1"/>
    <col min="2" max="2" width="11.625" style="3" customWidth="1"/>
    <col min="3" max="3" width="26.75" style="1" customWidth="1"/>
    <col min="4" max="4" width="11" style="1" customWidth="1"/>
    <col min="5" max="6" width="10.625" style="4" customWidth="1"/>
    <col min="7" max="7" width="6" style="1" customWidth="1"/>
    <col min="8" max="8" width="6.125" style="1" customWidth="1"/>
    <col min="9" max="9" width="6.225" style="1" customWidth="1"/>
    <col min="10" max="10" width="6.25" style="1" customWidth="1"/>
    <col min="11" max="11" width="7.75" style="1" customWidth="1"/>
    <col min="12" max="12" width="5" style="1" customWidth="1"/>
    <col min="13" max="13" width="4.875" style="1" customWidth="1"/>
    <col min="14" max="14" width="7.625" style="1" customWidth="1"/>
    <col min="15" max="16" width="8.625" style="1" customWidth="1"/>
    <col min="17" max="17" width="7.25" style="1" customWidth="1"/>
    <col min="18" max="18" width="8.625" style="1" customWidth="1"/>
    <col min="19" max="19" width="9" style="1" customWidth="1"/>
    <col min="20" max="21" width="8.625" style="1" customWidth="1"/>
    <col min="22" max="22" width="7.375" style="1" customWidth="1"/>
    <col min="23" max="23" width="8.25" style="1" customWidth="1"/>
    <col min="24" max="16384" width="9" style="1"/>
  </cols>
  <sheetData>
    <row r="1" s="1" customFormat="1" ht="22.5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21" customHeight="1" spans="1:23">
      <c r="A2" s="3" t="s">
        <v>1</v>
      </c>
      <c r="B2" s="3"/>
      <c r="C2" s="3"/>
      <c r="D2" s="3"/>
      <c r="E2" s="3"/>
      <c r="F2" s="3"/>
      <c r="O2" s="31"/>
      <c r="P2" s="31"/>
      <c r="Q2" s="31"/>
      <c r="R2" s="45" t="s">
        <v>2</v>
      </c>
      <c r="S2" s="45"/>
      <c r="T2" s="45"/>
      <c r="U2" s="45"/>
      <c r="V2" s="45"/>
      <c r="W2" s="45"/>
    </row>
    <row r="3" s="2" customFormat="1" ht="14" customHeight="1" spans="1:23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14" t="s">
        <v>8</v>
      </c>
      <c r="H3" s="51"/>
      <c r="I3" s="32"/>
      <c r="J3" s="19" t="s">
        <v>9</v>
      </c>
      <c r="K3" s="32" t="s">
        <v>10</v>
      </c>
      <c r="L3" s="32" t="s">
        <v>11</v>
      </c>
      <c r="M3" s="33" t="s">
        <v>12</v>
      </c>
      <c r="N3" s="19" t="s">
        <v>13</v>
      </c>
      <c r="O3" s="19"/>
      <c r="P3" s="19"/>
      <c r="Q3" s="19"/>
      <c r="R3" s="19"/>
      <c r="S3" s="19"/>
      <c r="T3" s="19"/>
      <c r="U3" s="19"/>
      <c r="V3" s="6" t="s">
        <v>14</v>
      </c>
      <c r="W3" s="19" t="s">
        <v>15</v>
      </c>
    </row>
    <row r="4" s="2" customFormat="1" ht="15" customHeight="1" spans="1:23">
      <c r="A4" s="11"/>
      <c r="B4" s="11"/>
      <c r="C4" s="11"/>
      <c r="D4" s="11"/>
      <c r="E4" s="12"/>
      <c r="F4" s="13"/>
      <c r="G4" s="14"/>
      <c r="H4" s="52"/>
      <c r="I4" s="39"/>
      <c r="J4" s="19"/>
      <c r="K4" s="35"/>
      <c r="L4" s="35"/>
      <c r="M4" s="33"/>
      <c r="N4" s="36" t="s">
        <v>16</v>
      </c>
      <c r="O4" s="13"/>
      <c r="P4" s="39"/>
      <c r="Q4" s="2" t="s">
        <v>17</v>
      </c>
      <c r="R4" s="39"/>
      <c r="S4" s="36" t="s">
        <v>18</v>
      </c>
      <c r="T4" s="13"/>
      <c r="U4" s="54"/>
      <c r="V4" s="11"/>
      <c r="W4" s="19"/>
    </row>
    <row r="5" s="2" customFormat="1" ht="50" customHeight="1" spans="1:23">
      <c r="A5" s="16"/>
      <c r="B5" s="16"/>
      <c r="C5" s="16"/>
      <c r="D5" s="16"/>
      <c r="E5" s="17" t="s">
        <v>19</v>
      </c>
      <c r="F5" s="18" t="s">
        <v>20</v>
      </c>
      <c r="G5" s="14"/>
      <c r="H5" s="19" t="s">
        <v>21</v>
      </c>
      <c r="I5" s="19" t="s">
        <v>22</v>
      </c>
      <c r="J5" s="19"/>
      <c r="K5" s="39"/>
      <c r="L5" s="39"/>
      <c r="M5" s="33"/>
      <c r="N5" s="40"/>
      <c r="O5" s="19" t="s">
        <v>23</v>
      </c>
      <c r="P5" s="16" t="s">
        <v>24</v>
      </c>
      <c r="Q5" s="49"/>
      <c r="R5" s="19" t="s">
        <v>23</v>
      </c>
      <c r="S5" s="49"/>
      <c r="T5" s="14" t="s">
        <v>23</v>
      </c>
      <c r="U5" s="19" t="s">
        <v>24</v>
      </c>
      <c r="V5" s="16"/>
      <c r="W5" s="19"/>
    </row>
    <row r="6" s="2" customFormat="1" ht="25" customHeight="1" spans="1:23">
      <c r="A6" s="20">
        <v>1</v>
      </c>
      <c r="B6" s="21" t="s">
        <v>25</v>
      </c>
      <c r="C6" s="20" t="s">
        <v>26</v>
      </c>
      <c r="D6" s="22" t="s">
        <v>27</v>
      </c>
      <c r="E6" s="23" t="s">
        <v>28</v>
      </c>
      <c r="F6" s="23" t="s">
        <v>29</v>
      </c>
      <c r="G6" s="24">
        <v>53</v>
      </c>
      <c r="H6" s="25">
        <v>53</v>
      </c>
      <c r="I6" s="25">
        <f>G6-H6</f>
        <v>0</v>
      </c>
      <c r="J6" s="25">
        <v>900</v>
      </c>
      <c r="K6" s="24">
        <f>J6*1.2</f>
        <v>1080</v>
      </c>
      <c r="L6" s="41">
        <v>1</v>
      </c>
      <c r="M6" s="24">
        <v>100</v>
      </c>
      <c r="N6" s="42">
        <f>O6+P6</f>
        <v>57240</v>
      </c>
      <c r="O6" s="43">
        <f>H6*K6*L6</f>
        <v>57240</v>
      </c>
      <c r="P6" s="43">
        <f>I6*J6*L6</f>
        <v>0</v>
      </c>
      <c r="Q6" s="43">
        <f>G6*M6</f>
        <v>5300</v>
      </c>
      <c r="R6" s="43">
        <f>H6*M6</f>
        <v>5300</v>
      </c>
      <c r="S6" s="43">
        <f>N6+Q6</f>
        <v>62540</v>
      </c>
      <c r="T6" s="43">
        <f>O6+R6</f>
        <v>62540</v>
      </c>
      <c r="U6" s="25">
        <f>S6-T6</f>
        <v>0</v>
      </c>
      <c r="V6" s="25">
        <v>25260</v>
      </c>
      <c r="W6" s="25"/>
    </row>
    <row r="7" s="2" customFormat="1" ht="25" customHeight="1" spans="1:23">
      <c r="A7" s="20">
        <v>2</v>
      </c>
      <c r="B7" s="21" t="s">
        <v>25</v>
      </c>
      <c r="C7" s="20" t="s">
        <v>30</v>
      </c>
      <c r="D7" s="22" t="s">
        <v>27</v>
      </c>
      <c r="E7" s="23" t="s">
        <v>31</v>
      </c>
      <c r="F7" s="23" t="s">
        <v>32</v>
      </c>
      <c r="G7" s="24">
        <v>58</v>
      </c>
      <c r="H7" s="25">
        <v>58</v>
      </c>
      <c r="I7" s="25">
        <f t="shared" ref="I7:I40" si="0">G7-H7</f>
        <v>0</v>
      </c>
      <c r="J7" s="25">
        <v>900</v>
      </c>
      <c r="K7" s="24">
        <f t="shared" ref="K7:K40" si="1">J7*1.2</f>
        <v>1080</v>
      </c>
      <c r="L7" s="41">
        <v>1</v>
      </c>
      <c r="M7" s="24">
        <v>100</v>
      </c>
      <c r="N7" s="42">
        <f>O7+P7</f>
        <v>62640</v>
      </c>
      <c r="O7" s="43">
        <f t="shared" ref="O7:O40" si="2">H7*K7*L7</f>
        <v>62640</v>
      </c>
      <c r="P7" s="43">
        <f t="shared" ref="P7:P40" si="3">I7*J7*L7</f>
        <v>0</v>
      </c>
      <c r="Q7" s="43">
        <f t="shared" ref="Q7:Q40" si="4">G7*M7</f>
        <v>5800</v>
      </c>
      <c r="R7" s="43">
        <f t="shared" ref="R7:R40" si="5">H7*M7</f>
        <v>5800</v>
      </c>
      <c r="S7" s="43">
        <f t="shared" ref="S7:S40" si="6">N7+Q7</f>
        <v>68440</v>
      </c>
      <c r="T7" s="43">
        <f t="shared" ref="T7:T40" si="7">O7+R7</f>
        <v>68440</v>
      </c>
      <c r="U7" s="25">
        <f t="shared" ref="U7:U40" si="8">S7-T7</f>
        <v>0</v>
      </c>
      <c r="V7" s="25">
        <v>27780</v>
      </c>
      <c r="W7" s="25"/>
    </row>
    <row r="8" s="2" customFormat="1" ht="25" customHeight="1" spans="1:23">
      <c r="A8" s="20">
        <v>3</v>
      </c>
      <c r="B8" s="21" t="s">
        <v>33</v>
      </c>
      <c r="C8" s="20" t="s">
        <v>34</v>
      </c>
      <c r="D8" s="22" t="s">
        <v>35</v>
      </c>
      <c r="E8" s="23" t="s">
        <v>28</v>
      </c>
      <c r="F8" s="23" t="s">
        <v>29</v>
      </c>
      <c r="G8" s="24">
        <v>51</v>
      </c>
      <c r="H8" s="25">
        <v>51</v>
      </c>
      <c r="I8" s="25">
        <f t="shared" si="0"/>
        <v>0</v>
      </c>
      <c r="J8" s="25">
        <v>900</v>
      </c>
      <c r="K8" s="24">
        <f t="shared" si="1"/>
        <v>1080</v>
      </c>
      <c r="L8" s="41">
        <v>1</v>
      </c>
      <c r="M8" s="24">
        <v>100</v>
      </c>
      <c r="N8" s="42">
        <f t="shared" ref="N7:N40" si="9">O8+P8</f>
        <v>55080</v>
      </c>
      <c r="O8" s="43">
        <f t="shared" si="2"/>
        <v>55080</v>
      </c>
      <c r="P8" s="43">
        <f t="shared" si="3"/>
        <v>0</v>
      </c>
      <c r="Q8" s="43">
        <f t="shared" si="4"/>
        <v>5100</v>
      </c>
      <c r="R8" s="43">
        <f t="shared" si="5"/>
        <v>5100</v>
      </c>
      <c r="S8" s="43">
        <f t="shared" si="6"/>
        <v>60180</v>
      </c>
      <c r="T8" s="43">
        <f t="shared" si="7"/>
        <v>60180</v>
      </c>
      <c r="U8" s="25">
        <f t="shared" si="8"/>
        <v>0</v>
      </c>
      <c r="V8" s="25">
        <v>24420</v>
      </c>
      <c r="W8" s="25"/>
    </row>
    <row r="9" s="2" customFormat="1" ht="25" customHeight="1" spans="1:23">
      <c r="A9" s="20">
        <v>4</v>
      </c>
      <c r="B9" s="21" t="s">
        <v>36</v>
      </c>
      <c r="C9" s="20" t="s">
        <v>37</v>
      </c>
      <c r="D9" s="22" t="s">
        <v>35</v>
      </c>
      <c r="E9" s="23" t="s">
        <v>28</v>
      </c>
      <c r="F9" s="23" t="s">
        <v>29</v>
      </c>
      <c r="G9" s="24">
        <v>48</v>
      </c>
      <c r="H9" s="25">
        <v>48</v>
      </c>
      <c r="I9" s="25">
        <f t="shared" si="0"/>
        <v>0</v>
      </c>
      <c r="J9" s="25">
        <v>900</v>
      </c>
      <c r="K9" s="24">
        <f t="shared" si="1"/>
        <v>1080</v>
      </c>
      <c r="L9" s="41">
        <v>1</v>
      </c>
      <c r="M9" s="24">
        <v>100</v>
      </c>
      <c r="N9" s="42">
        <f t="shared" si="9"/>
        <v>51840</v>
      </c>
      <c r="O9" s="43">
        <f t="shared" si="2"/>
        <v>51840</v>
      </c>
      <c r="P9" s="43">
        <f t="shared" si="3"/>
        <v>0</v>
      </c>
      <c r="Q9" s="43">
        <f t="shared" si="4"/>
        <v>4800</v>
      </c>
      <c r="R9" s="43">
        <f t="shared" si="5"/>
        <v>4800</v>
      </c>
      <c r="S9" s="43">
        <f t="shared" si="6"/>
        <v>56640</v>
      </c>
      <c r="T9" s="43">
        <f t="shared" si="7"/>
        <v>56640</v>
      </c>
      <c r="U9" s="25">
        <f t="shared" si="8"/>
        <v>0</v>
      </c>
      <c r="V9" s="25">
        <v>22860</v>
      </c>
      <c r="W9" s="25"/>
    </row>
    <row r="10" s="2" customFormat="1" ht="25" customHeight="1" spans="1:23">
      <c r="A10" s="20">
        <v>5</v>
      </c>
      <c r="B10" s="21" t="s">
        <v>38</v>
      </c>
      <c r="C10" s="20" t="s">
        <v>39</v>
      </c>
      <c r="D10" s="22" t="s">
        <v>27</v>
      </c>
      <c r="E10" s="23" t="s">
        <v>32</v>
      </c>
      <c r="F10" s="23" t="s">
        <v>40</v>
      </c>
      <c r="G10" s="24">
        <v>45</v>
      </c>
      <c r="H10" s="25">
        <v>45</v>
      </c>
      <c r="I10" s="25">
        <f t="shared" si="0"/>
        <v>0</v>
      </c>
      <c r="J10" s="25">
        <v>900</v>
      </c>
      <c r="K10" s="24">
        <f t="shared" si="1"/>
        <v>1080</v>
      </c>
      <c r="L10" s="41">
        <v>1</v>
      </c>
      <c r="M10" s="24">
        <v>100</v>
      </c>
      <c r="N10" s="42">
        <f t="shared" si="9"/>
        <v>48600</v>
      </c>
      <c r="O10" s="43">
        <f t="shared" si="2"/>
        <v>48600</v>
      </c>
      <c r="P10" s="43">
        <f t="shared" si="3"/>
        <v>0</v>
      </c>
      <c r="Q10" s="43">
        <f t="shared" si="4"/>
        <v>4500</v>
      </c>
      <c r="R10" s="43">
        <f t="shared" si="5"/>
        <v>4500</v>
      </c>
      <c r="S10" s="43">
        <f t="shared" si="6"/>
        <v>53100</v>
      </c>
      <c r="T10" s="43">
        <f t="shared" si="7"/>
        <v>53100</v>
      </c>
      <c r="U10" s="25">
        <f t="shared" si="8"/>
        <v>0</v>
      </c>
      <c r="V10" s="25">
        <v>21180</v>
      </c>
      <c r="W10" s="25"/>
    </row>
    <row r="11" s="2" customFormat="1" ht="25" customHeight="1" spans="1:23">
      <c r="A11" s="20">
        <v>6</v>
      </c>
      <c r="B11" s="21" t="s">
        <v>41</v>
      </c>
      <c r="C11" s="26" t="s">
        <v>42</v>
      </c>
      <c r="D11" s="22" t="s">
        <v>27</v>
      </c>
      <c r="E11" s="23" t="s">
        <v>32</v>
      </c>
      <c r="F11" s="23" t="s">
        <v>40</v>
      </c>
      <c r="G11" s="24">
        <v>57</v>
      </c>
      <c r="H11" s="25">
        <v>57</v>
      </c>
      <c r="I11" s="25">
        <f t="shared" si="0"/>
        <v>0</v>
      </c>
      <c r="J11" s="25">
        <v>900</v>
      </c>
      <c r="K11" s="24">
        <f t="shared" si="1"/>
        <v>1080</v>
      </c>
      <c r="L11" s="41">
        <v>1</v>
      </c>
      <c r="M11" s="24">
        <v>100</v>
      </c>
      <c r="N11" s="42">
        <f t="shared" si="9"/>
        <v>61560</v>
      </c>
      <c r="O11" s="43">
        <f t="shared" si="2"/>
        <v>61560</v>
      </c>
      <c r="P11" s="43">
        <f t="shared" si="3"/>
        <v>0</v>
      </c>
      <c r="Q11" s="43">
        <f t="shared" si="4"/>
        <v>5700</v>
      </c>
      <c r="R11" s="43">
        <f t="shared" si="5"/>
        <v>5700</v>
      </c>
      <c r="S11" s="43">
        <f t="shared" si="6"/>
        <v>67260</v>
      </c>
      <c r="T11" s="43">
        <f t="shared" si="7"/>
        <v>67260</v>
      </c>
      <c r="U11" s="25">
        <f t="shared" si="8"/>
        <v>0</v>
      </c>
      <c r="V11" s="25">
        <v>26820</v>
      </c>
      <c r="W11" s="25"/>
    </row>
    <row r="12" s="2" customFormat="1" ht="25" customHeight="1" spans="1:23">
      <c r="A12" s="20">
        <v>7</v>
      </c>
      <c r="B12" s="21" t="s">
        <v>43</v>
      </c>
      <c r="C12" s="20" t="s">
        <v>44</v>
      </c>
      <c r="D12" s="22" t="s">
        <v>45</v>
      </c>
      <c r="E12" s="23" t="s">
        <v>32</v>
      </c>
      <c r="F12" s="23" t="s">
        <v>40</v>
      </c>
      <c r="G12" s="24">
        <v>57</v>
      </c>
      <c r="H12" s="25">
        <v>57</v>
      </c>
      <c r="I12" s="25">
        <f t="shared" si="0"/>
        <v>0</v>
      </c>
      <c r="J12" s="25">
        <v>900</v>
      </c>
      <c r="K12" s="24">
        <f t="shared" si="1"/>
        <v>1080</v>
      </c>
      <c r="L12" s="41">
        <v>1</v>
      </c>
      <c r="M12" s="24">
        <v>100</v>
      </c>
      <c r="N12" s="42">
        <f t="shared" si="9"/>
        <v>61560</v>
      </c>
      <c r="O12" s="43">
        <f t="shared" si="2"/>
        <v>61560</v>
      </c>
      <c r="P12" s="43">
        <f t="shared" si="3"/>
        <v>0</v>
      </c>
      <c r="Q12" s="43">
        <f t="shared" si="4"/>
        <v>5700</v>
      </c>
      <c r="R12" s="43">
        <f t="shared" si="5"/>
        <v>5700</v>
      </c>
      <c r="S12" s="43">
        <f t="shared" si="6"/>
        <v>67260</v>
      </c>
      <c r="T12" s="43">
        <f t="shared" si="7"/>
        <v>67260</v>
      </c>
      <c r="U12" s="25">
        <f t="shared" si="8"/>
        <v>0</v>
      </c>
      <c r="V12" s="25">
        <v>27360</v>
      </c>
      <c r="W12" s="25"/>
    </row>
    <row r="13" s="2" customFormat="1" ht="25" customHeight="1" spans="1:23">
      <c r="A13" s="20">
        <v>8</v>
      </c>
      <c r="B13" s="21" t="s">
        <v>46</v>
      </c>
      <c r="C13" s="20" t="s">
        <v>47</v>
      </c>
      <c r="D13" s="22" t="s">
        <v>45</v>
      </c>
      <c r="E13" s="23" t="s">
        <v>48</v>
      </c>
      <c r="F13" s="23" t="s">
        <v>49</v>
      </c>
      <c r="G13" s="24">
        <v>58</v>
      </c>
      <c r="H13" s="25">
        <v>58</v>
      </c>
      <c r="I13" s="25">
        <f t="shared" si="0"/>
        <v>0</v>
      </c>
      <c r="J13" s="25">
        <v>900</v>
      </c>
      <c r="K13" s="24">
        <f t="shared" si="1"/>
        <v>1080</v>
      </c>
      <c r="L13" s="41">
        <v>1</v>
      </c>
      <c r="M13" s="24">
        <v>100</v>
      </c>
      <c r="N13" s="42">
        <f t="shared" si="9"/>
        <v>62640</v>
      </c>
      <c r="O13" s="43">
        <f t="shared" si="2"/>
        <v>62640</v>
      </c>
      <c r="P13" s="43">
        <f t="shared" si="3"/>
        <v>0</v>
      </c>
      <c r="Q13" s="43">
        <f t="shared" si="4"/>
        <v>5800</v>
      </c>
      <c r="R13" s="43">
        <f t="shared" si="5"/>
        <v>5800</v>
      </c>
      <c r="S13" s="43">
        <f t="shared" si="6"/>
        <v>68440</v>
      </c>
      <c r="T13" s="43">
        <f t="shared" si="7"/>
        <v>68440</v>
      </c>
      <c r="U13" s="25">
        <f t="shared" si="8"/>
        <v>0</v>
      </c>
      <c r="V13" s="25">
        <v>27540</v>
      </c>
      <c r="W13" s="25"/>
    </row>
    <row r="14" s="2" customFormat="1" ht="25" customHeight="1" spans="1:23">
      <c r="A14" s="20">
        <v>9</v>
      </c>
      <c r="B14" s="21" t="s">
        <v>50</v>
      </c>
      <c r="C14" s="20" t="s">
        <v>51</v>
      </c>
      <c r="D14" s="22" t="s">
        <v>52</v>
      </c>
      <c r="E14" s="23" t="s">
        <v>48</v>
      </c>
      <c r="F14" s="23" t="s">
        <v>49</v>
      </c>
      <c r="G14" s="24">
        <v>46</v>
      </c>
      <c r="H14" s="25">
        <v>46</v>
      </c>
      <c r="I14" s="25">
        <f t="shared" si="0"/>
        <v>0</v>
      </c>
      <c r="J14" s="25">
        <v>900</v>
      </c>
      <c r="K14" s="24">
        <f t="shared" si="1"/>
        <v>1080</v>
      </c>
      <c r="L14" s="41">
        <v>1</v>
      </c>
      <c r="M14" s="24">
        <v>100</v>
      </c>
      <c r="N14" s="42">
        <f t="shared" si="9"/>
        <v>49680</v>
      </c>
      <c r="O14" s="43">
        <f t="shared" si="2"/>
        <v>49680</v>
      </c>
      <c r="P14" s="43">
        <f t="shared" si="3"/>
        <v>0</v>
      </c>
      <c r="Q14" s="43">
        <f t="shared" si="4"/>
        <v>4600</v>
      </c>
      <c r="R14" s="43">
        <f t="shared" si="5"/>
        <v>4600</v>
      </c>
      <c r="S14" s="43">
        <f t="shared" si="6"/>
        <v>54280</v>
      </c>
      <c r="T14" s="43">
        <f t="shared" si="7"/>
        <v>54280</v>
      </c>
      <c r="U14" s="25">
        <f t="shared" si="8"/>
        <v>0</v>
      </c>
      <c r="V14" s="25">
        <v>21900</v>
      </c>
      <c r="W14" s="25"/>
    </row>
    <row r="15" s="2" customFormat="1" ht="25" customHeight="1" spans="1:23">
      <c r="A15" s="20">
        <v>10</v>
      </c>
      <c r="B15" s="21" t="s">
        <v>53</v>
      </c>
      <c r="C15" s="20" t="s">
        <v>54</v>
      </c>
      <c r="D15" s="22" t="s">
        <v>45</v>
      </c>
      <c r="E15" s="23" t="s">
        <v>55</v>
      </c>
      <c r="F15" s="23" t="s">
        <v>56</v>
      </c>
      <c r="G15" s="24">
        <v>40</v>
      </c>
      <c r="H15" s="25">
        <v>40</v>
      </c>
      <c r="I15" s="25">
        <f t="shared" si="0"/>
        <v>0</v>
      </c>
      <c r="J15" s="25">
        <v>900</v>
      </c>
      <c r="K15" s="24">
        <f t="shared" si="1"/>
        <v>1080</v>
      </c>
      <c r="L15" s="41">
        <v>1</v>
      </c>
      <c r="M15" s="24">
        <v>100</v>
      </c>
      <c r="N15" s="42">
        <f t="shared" si="9"/>
        <v>43200</v>
      </c>
      <c r="O15" s="43">
        <f t="shared" si="2"/>
        <v>43200</v>
      </c>
      <c r="P15" s="43">
        <f t="shared" si="3"/>
        <v>0</v>
      </c>
      <c r="Q15" s="43">
        <f t="shared" si="4"/>
        <v>4000</v>
      </c>
      <c r="R15" s="43">
        <f t="shared" si="5"/>
        <v>4000</v>
      </c>
      <c r="S15" s="43">
        <f t="shared" si="6"/>
        <v>47200</v>
      </c>
      <c r="T15" s="43">
        <f t="shared" si="7"/>
        <v>47200</v>
      </c>
      <c r="U15" s="25">
        <f t="shared" si="8"/>
        <v>0</v>
      </c>
      <c r="V15" s="25">
        <v>18900</v>
      </c>
      <c r="W15" s="25"/>
    </row>
    <row r="16" s="2" customFormat="1" ht="25" customHeight="1" spans="1:23">
      <c r="A16" s="20">
        <v>11</v>
      </c>
      <c r="B16" s="21" t="s">
        <v>57</v>
      </c>
      <c r="C16" s="20" t="s">
        <v>58</v>
      </c>
      <c r="D16" s="22" t="s">
        <v>27</v>
      </c>
      <c r="E16" s="23" t="s">
        <v>55</v>
      </c>
      <c r="F16" s="23" t="s">
        <v>56</v>
      </c>
      <c r="G16" s="24">
        <v>47</v>
      </c>
      <c r="H16" s="25">
        <v>47</v>
      </c>
      <c r="I16" s="25">
        <f t="shared" si="0"/>
        <v>0</v>
      </c>
      <c r="J16" s="25">
        <v>900</v>
      </c>
      <c r="K16" s="24">
        <f t="shared" si="1"/>
        <v>1080</v>
      </c>
      <c r="L16" s="41">
        <v>1</v>
      </c>
      <c r="M16" s="24">
        <v>100</v>
      </c>
      <c r="N16" s="42">
        <f t="shared" si="9"/>
        <v>50760</v>
      </c>
      <c r="O16" s="43">
        <f t="shared" si="2"/>
        <v>50760</v>
      </c>
      <c r="P16" s="43">
        <f t="shared" si="3"/>
        <v>0</v>
      </c>
      <c r="Q16" s="43">
        <f t="shared" si="4"/>
        <v>4700</v>
      </c>
      <c r="R16" s="43">
        <f t="shared" si="5"/>
        <v>4700</v>
      </c>
      <c r="S16" s="43">
        <f t="shared" si="6"/>
        <v>55460</v>
      </c>
      <c r="T16" s="43">
        <f t="shared" si="7"/>
        <v>55460</v>
      </c>
      <c r="U16" s="25">
        <f t="shared" si="8"/>
        <v>0</v>
      </c>
      <c r="V16" s="25">
        <v>22380</v>
      </c>
      <c r="W16" s="25"/>
    </row>
    <row r="17" s="2" customFormat="1" ht="25" customHeight="1" spans="1:23">
      <c r="A17" s="20">
        <v>12</v>
      </c>
      <c r="B17" s="21" t="s">
        <v>59</v>
      </c>
      <c r="C17" s="20" t="s">
        <v>60</v>
      </c>
      <c r="D17" s="22" t="s">
        <v>52</v>
      </c>
      <c r="E17" s="23" t="s">
        <v>61</v>
      </c>
      <c r="F17" s="23" t="s">
        <v>62</v>
      </c>
      <c r="G17" s="24">
        <v>47</v>
      </c>
      <c r="H17" s="25">
        <v>47</v>
      </c>
      <c r="I17" s="25">
        <f t="shared" si="0"/>
        <v>0</v>
      </c>
      <c r="J17" s="25">
        <v>900</v>
      </c>
      <c r="K17" s="24">
        <f t="shared" si="1"/>
        <v>1080</v>
      </c>
      <c r="L17" s="41">
        <v>1</v>
      </c>
      <c r="M17" s="24">
        <v>100</v>
      </c>
      <c r="N17" s="42">
        <f t="shared" si="9"/>
        <v>50760</v>
      </c>
      <c r="O17" s="43">
        <f t="shared" si="2"/>
        <v>50760</v>
      </c>
      <c r="P17" s="43">
        <f t="shared" si="3"/>
        <v>0</v>
      </c>
      <c r="Q17" s="43">
        <f t="shared" si="4"/>
        <v>4700</v>
      </c>
      <c r="R17" s="43">
        <f t="shared" si="5"/>
        <v>4700</v>
      </c>
      <c r="S17" s="43">
        <f t="shared" si="6"/>
        <v>55460</v>
      </c>
      <c r="T17" s="43">
        <f t="shared" si="7"/>
        <v>55460</v>
      </c>
      <c r="U17" s="25">
        <f t="shared" si="8"/>
        <v>0</v>
      </c>
      <c r="V17" s="25">
        <v>22500</v>
      </c>
      <c r="W17" s="25"/>
    </row>
    <row r="18" s="2" customFormat="1" ht="25" customHeight="1" spans="1:23">
      <c r="A18" s="20">
        <v>13</v>
      </c>
      <c r="B18" s="21" t="s">
        <v>63</v>
      </c>
      <c r="C18" s="20" t="s">
        <v>64</v>
      </c>
      <c r="D18" s="22" t="s">
        <v>45</v>
      </c>
      <c r="E18" s="23" t="s">
        <v>61</v>
      </c>
      <c r="F18" s="23" t="s">
        <v>62</v>
      </c>
      <c r="G18" s="24">
        <v>35</v>
      </c>
      <c r="H18" s="25">
        <v>35</v>
      </c>
      <c r="I18" s="25">
        <f t="shared" si="0"/>
        <v>0</v>
      </c>
      <c r="J18" s="25">
        <v>900</v>
      </c>
      <c r="K18" s="24">
        <f t="shared" si="1"/>
        <v>1080</v>
      </c>
      <c r="L18" s="41">
        <v>1</v>
      </c>
      <c r="M18" s="24">
        <v>100</v>
      </c>
      <c r="N18" s="42">
        <f t="shared" si="9"/>
        <v>37800</v>
      </c>
      <c r="O18" s="43">
        <f t="shared" si="2"/>
        <v>37800</v>
      </c>
      <c r="P18" s="43">
        <f t="shared" si="3"/>
        <v>0</v>
      </c>
      <c r="Q18" s="43">
        <f t="shared" si="4"/>
        <v>3500</v>
      </c>
      <c r="R18" s="43">
        <f t="shared" si="5"/>
        <v>3500</v>
      </c>
      <c r="S18" s="43">
        <f t="shared" si="6"/>
        <v>41300</v>
      </c>
      <c r="T18" s="43">
        <f t="shared" si="7"/>
        <v>41300</v>
      </c>
      <c r="U18" s="25">
        <f t="shared" si="8"/>
        <v>0</v>
      </c>
      <c r="V18" s="25">
        <v>16620</v>
      </c>
      <c r="W18" s="25"/>
    </row>
    <row r="19" s="2" customFormat="1" ht="25" customHeight="1" spans="1:23">
      <c r="A19" s="20">
        <v>14</v>
      </c>
      <c r="B19" s="21" t="s">
        <v>65</v>
      </c>
      <c r="C19" s="26" t="s">
        <v>66</v>
      </c>
      <c r="D19" s="22" t="s">
        <v>67</v>
      </c>
      <c r="E19" s="23" t="s">
        <v>68</v>
      </c>
      <c r="F19" s="23" t="s">
        <v>69</v>
      </c>
      <c r="G19" s="24">
        <v>43</v>
      </c>
      <c r="H19" s="25">
        <v>43</v>
      </c>
      <c r="I19" s="25">
        <f t="shared" si="0"/>
        <v>0</v>
      </c>
      <c r="J19" s="25">
        <v>900</v>
      </c>
      <c r="K19" s="24">
        <f t="shared" si="1"/>
        <v>1080</v>
      </c>
      <c r="L19" s="41">
        <v>1</v>
      </c>
      <c r="M19" s="24">
        <v>100</v>
      </c>
      <c r="N19" s="42">
        <f t="shared" si="9"/>
        <v>46440</v>
      </c>
      <c r="O19" s="43">
        <f t="shared" si="2"/>
        <v>46440</v>
      </c>
      <c r="P19" s="43">
        <f t="shared" si="3"/>
        <v>0</v>
      </c>
      <c r="Q19" s="43">
        <f t="shared" si="4"/>
        <v>4300</v>
      </c>
      <c r="R19" s="43">
        <f t="shared" si="5"/>
        <v>4300</v>
      </c>
      <c r="S19" s="43">
        <f t="shared" si="6"/>
        <v>50740</v>
      </c>
      <c r="T19" s="43">
        <f t="shared" si="7"/>
        <v>50740</v>
      </c>
      <c r="U19" s="25">
        <f t="shared" si="8"/>
        <v>0</v>
      </c>
      <c r="V19" s="25">
        <v>20220</v>
      </c>
      <c r="W19" s="25"/>
    </row>
    <row r="20" s="2" customFormat="1" ht="25" customHeight="1" spans="1:23">
      <c r="A20" s="20">
        <v>15</v>
      </c>
      <c r="B20" s="21" t="s">
        <v>70</v>
      </c>
      <c r="C20" s="20" t="s">
        <v>71</v>
      </c>
      <c r="D20" s="22" t="s">
        <v>67</v>
      </c>
      <c r="E20" s="23" t="s">
        <v>68</v>
      </c>
      <c r="F20" s="23" t="s">
        <v>69</v>
      </c>
      <c r="G20" s="24">
        <v>55</v>
      </c>
      <c r="H20" s="25">
        <v>55</v>
      </c>
      <c r="I20" s="25">
        <f t="shared" si="0"/>
        <v>0</v>
      </c>
      <c r="J20" s="25">
        <v>900</v>
      </c>
      <c r="K20" s="24">
        <f t="shared" si="1"/>
        <v>1080</v>
      </c>
      <c r="L20" s="41">
        <v>1</v>
      </c>
      <c r="M20" s="24">
        <v>100</v>
      </c>
      <c r="N20" s="42">
        <f t="shared" si="9"/>
        <v>59400</v>
      </c>
      <c r="O20" s="43">
        <f t="shared" si="2"/>
        <v>59400</v>
      </c>
      <c r="P20" s="43">
        <f t="shared" si="3"/>
        <v>0</v>
      </c>
      <c r="Q20" s="43">
        <f t="shared" si="4"/>
        <v>5500</v>
      </c>
      <c r="R20" s="43">
        <f t="shared" si="5"/>
        <v>5500</v>
      </c>
      <c r="S20" s="43">
        <f t="shared" si="6"/>
        <v>64900</v>
      </c>
      <c r="T20" s="43">
        <f t="shared" si="7"/>
        <v>64900</v>
      </c>
      <c r="U20" s="25">
        <f t="shared" si="8"/>
        <v>0</v>
      </c>
      <c r="V20" s="25">
        <v>26340</v>
      </c>
      <c r="W20" s="25"/>
    </row>
    <row r="21" s="2" customFormat="1" ht="25" customHeight="1" spans="1:23">
      <c r="A21" s="20">
        <v>16</v>
      </c>
      <c r="B21" s="21" t="s">
        <v>72</v>
      </c>
      <c r="C21" s="20" t="s">
        <v>73</v>
      </c>
      <c r="D21" s="22" t="s">
        <v>67</v>
      </c>
      <c r="E21" s="23" t="s">
        <v>74</v>
      </c>
      <c r="F21" s="23" t="s">
        <v>75</v>
      </c>
      <c r="G21" s="24">
        <v>43</v>
      </c>
      <c r="H21" s="25">
        <v>43</v>
      </c>
      <c r="I21" s="25">
        <f t="shared" si="0"/>
        <v>0</v>
      </c>
      <c r="J21" s="25">
        <v>900</v>
      </c>
      <c r="K21" s="24">
        <f t="shared" si="1"/>
        <v>1080</v>
      </c>
      <c r="L21" s="41">
        <v>1</v>
      </c>
      <c r="M21" s="24">
        <v>100</v>
      </c>
      <c r="N21" s="42">
        <f t="shared" si="9"/>
        <v>46440</v>
      </c>
      <c r="O21" s="43">
        <f t="shared" si="2"/>
        <v>46440</v>
      </c>
      <c r="P21" s="43">
        <f t="shared" si="3"/>
        <v>0</v>
      </c>
      <c r="Q21" s="43">
        <f t="shared" si="4"/>
        <v>4300</v>
      </c>
      <c r="R21" s="43">
        <f t="shared" si="5"/>
        <v>4300</v>
      </c>
      <c r="S21" s="43">
        <f t="shared" si="6"/>
        <v>50740</v>
      </c>
      <c r="T21" s="43">
        <f t="shared" si="7"/>
        <v>50740</v>
      </c>
      <c r="U21" s="25">
        <f t="shared" si="8"/>
        <v>0</v>
      </c>
      <c r="V21" s="25">
        <v>20520</v>
      </c>
      <c r="W21" s="25"/>
    </row>
    <row r="22" s="2" customFormat="1" ht="25" customHeight="1" spans="1:23">
      <c r="A22" s="21">
        <v>17</v>
      </c>
      <c r="B22" s="21" t="s">
        <v>76</v>
      </c>
      <c r="C22" s="21" t="s">
        <v>77</v>
      </c>
      <c r="D22" s="22" t="s">
        <v>78</v>
      </c>
      <c r="E22" s="23" t="s">
        <v>74</v>
      </c>
      <c r="F22" s="23" t="s">
        <v>75</v>
      </c>
      <c r="G22" s="24">
        <v>51</v>
      </c>
      <c r="H22" s="25">
        <v>51</v>
      </c>
      <c r="I22" s="25">
        <f t="shared" si="0"/>
        <v>0</v>
      </c>
      <c r="J22" s="25">
        <v>900</v>
      </c>
      <c r="K22" s="24">
        <f t="shared" si="1"/>
        <v>1080</v>
      </c>
      <c r="L22" s="41">
        <v>1</v>
      </c>
      <c r="M22" s="24">
        <v>100</v>
      </c>
      <c r="N22" s="42">
        <f t="shared" si="9"/>
        <v>55080</v>
      </c>
      <c r="O22" s="43">
        <f t="shared" si="2"/>
        <v>55080</v>
      </c>
      <c r="P22" s="43">
        <f t="shared" si="3"/>
        <v>0</v>
      </c>
      <c r="Q22" s="43">
        <f t="shared" si="4"/>
        <v>5100</v>
      </c>
      <c r="R22" s="43">
        <f t="shared" si="5"/>
        <v>5100</v>
      </c>
      <c r="S22" s="43">
        <f t="shared" si="6"/>
        <v>60180</v>
      </c>
      <c r="T22" s="43">
        <f t="shared" si="7"/>
        <v>60180</v>
      </c>
      <c r="U22" s="25">
        <f t="shared" si="8"/>
        <v>0</v>
      </c>
      <c r="V22" s="25">
        <v>24060</v>
      </c>
      <c r="W22" s="25"/>
    </row>
    <row r="23" s="2" customFormat="1" ht="25" customHeight="1" spans="1:23">
      <c r="A23" s="20">
        <v>18</v>
      </c>
      <c r="B23" s="21" t="s">
        <v>79</v>
      </c>
      <c r="C23" s="20" t="s">
        <v>80</v>
      </c>
      <c r="D23" s="22" t="s">
        <v>52</v>
      </c>
      <c r="E23" s="23" t="s">
        <v>81</v>
      </c>
      <c r="F23" s="23" t="s">
        <v>82</v>
      </c>
      <c r="G23" s="24">
        <v>43</v>
      </c>
      <c r="H23" s="25">
        <v>43</v>
      </c>
      <c r="I23" s="25">
        <f t="shared" si="0"/>
        <v>0</v>
      </c>
      <c r="J23" s="25">
        <v>900</v>
      </c>
      <c r="K23" s="24">
        <f t="shared" si="1"/>
        <v>1080</v>
      </c>
      <c r="L23" s="41">
        <v>1</v>
      </c>
      <c r="M23" s="24">
        <v>100</v>
      </c>
      <c r="N23" s="42">
        <f t="shared" si="9"/>
        <v>46440</v>
      </c>
      <c r="O23" s="43">
        <f t="shared" si="2"/>
        <v>46440</v>
      </c>
      <c r="P23" s="43">
        <f t="shared" si="3"/>
        <v>0</v>
      </c>
      <c r="Q23" s="43">
        <f t="shared" si="4"/>
        <v>4300</v>
      </c>
      <c r="R23" s="43">
        <f t="shared" si="5"/>
        <v>4300</v>
      </c>
      <c r="S23" s="43">
        <f t="shared" si="6"/>
        <v>50740</v>
      </c>
      <c r="T23" s="43">
        <f t="shared" si="7"/>
        <v>50740</v>
      </c>
      <c r="U23" s="25">
        <f t="shared" si="8"/>
        <v>0</v>
      </c>
      <c r="V23" s="25">
        <v>20340</v>
      </c>
      <c r="W23" s="25"/>
    </row>
    <row r="24" s="2" customFormat="1" ht="25" customHeight="1" spans="1:23">
      <c r="A24" s="21">
        <v>19</v>
      </c>
      <c r="B24" s="21" t="s">
        <v>83</v>
      </c>
      <c r="C24" s="21" t="s">
        <v>84</v>
      </c>
      <c r="D24" s="22" t="s">
        <v>52</v>
      </c>
      <c r="E24" s="23" t="s">
        <v>81</v>
      </c>
      <c r="F24" s="23" t="s">
        <v>82</v>
      </c>
      <c r="G24" s="24">
        <v>39</v>
      </c>
      <c r="H24" s="25">
        <v>38</v>
      </c>
      <c r="I24" s="25">
        <f t="shared" si="0"/>
        <v>1</v>
      </c>
      <c r="J24" s="25">
        <v>900</v>
      </c>
      <c r="K24" s="24">
        <f t="shared" si="1"/>
        <v>1080</v>
      </c>
      <c r="L24" s="41">
        <v>1</v>
      </c>
      <c r="M24" s="24">
        <v>100</v>
      </c>
      <c r="N24" s="42">
        <f t="shared" si="9"/>
        <v>41940</v>
      </c>
      <c r="O24" s="43">
        <f t="shared" si="2"/>
        <v>41040</v>
      </c>
      <c r="P24" s="43">
        <f t="shared" si="3"/>
        <v>900</v>
      </c>
      <c r="Q24" s="43">
        <f t="shared" si="4"/>
        <v>3900</v>
      </c>
      <c r="R24" s="43">
        <f t="shared" si="5"/>
        <v>3800</v>
      </c>
      <c r="S24" s="43">
        <f t="shared" si="6"/>
        <v>45840</v>
      </c>
      <c r="T24" s="43">
        <f t="shared" si="7"/>
        <v>44840</v>
      </c>
      <c r="U24" s="25">
        <f t="shared" si="8"/>
        <v>1000</v>
      </c>
      <c r="V24" s="25">
        <v>18120</v>
      </c>
      <c r="W24" s="25"/>
    </row>
    <row r="25" s="2" customFormat="1" ht="25" customHeight="1" spans="1:23">
      <c r="A25" s="20">
        <v>20</v>
      </c>
      <c r="B25" s="21" t="s">
        <v>85</v>
      </c>
      <c r="C25" s="20" t="s">
        <v>86</v>
      </c>
      <c r="D25" s="22" t="s">
        <v>67</v>
      </c>
      <c r="E25" s="23" t="s">
        <v>81</v>
      </c>
      <c r="F25" s="23" t="s">
        <v>82</v>
      </c>
      <c r="G25" s="24">
        <v>42</v>
      </c>
      <c r="H25" s="25">
        <v>42</v>
      </c>
      <c r="I25" s="25">
        <f t="shared" si="0"/>
        <v>0</v>
      </c>
      <c r="J25" s="25">
        <v>900</v>
      </c>
      <c r="K25" s="24">
        <f t="shared" si="1"/>
        <v>1080</v>
      </c>
      <c r="L25" s="41">
        <v>1</v>
      </c>
      <c r="M25" s="24">
        <v>100</v>
      </c>
      <c r="N25" s="42">
        <f t="shared" si="9"/>
        <v>45360</v>
      </c>
      <c r="O25" s="43">
        <f t="shared" si="2"/>
        <v>45360</v>
      </c>
      <c r="P25" s="43">
        <f t="shared" si="3"/>
        <v>0</v>
      </c>
      <c r="Q25" s="43">
        <f t="shared" si="4"/>
        <v>4200</v>
      </c>
      <c r="R25" s="43">
        <f t="shared" si="5"/>
        <v>4200</v>
      </c>
      <c r="S25" s="43">
        <f t="shared" si="6"/>
        <v>49560</v>
      </c>
      <c r="T25" s="43">
        <f t="shared" si="7"/>
        <v>49560</v>
      </c>
      <c r="U25" s="25">
        <f t="shared" si="8"/>
        <v>0</v>
      </c>
      <c r="V25" s="25">
        <v>19500</v>
      </c>
      <c r="W25" s="25"/>
    </row>
    <row r="26" s="2" customFormat="1" ht="25" customHeight="1" spans="1:23">
      <c r="A26" s="20">
        <v>21</v>
      </c>
      <c r="B26" s="21" t="s">
        <v>87</v>
      </c>
      <c r="C26" s="20" t="s">
        <v>88</v>
      </c>
      <c r="D26" s="22" t="s">
        <v>67</v>
      </c>
      <c r="E26" s="23" t="s">
        <v>81</v>
      </c>
      <c r="F26" s="23" t="s">
        <v>82</v>
      </c>
      <c r="G26" s="24">
        <v>39</v>
      </c>
      <c r="H26" s="25">
        <v>38</v>
      </c>
      <c r="I26" s="25">
        <f t="shared" si="0"/>
        <v>1</v>
      </c>
      <c r="J26" s="25">
        <v>900</v>
      </c>
      <c r="K26" s="24">
        <f t="shared" si="1"/>
        <v>1080</v>
      </c>
      <c r="L26" s="41">
        <v>1</v>
      </c>
      <c r="M26" s="24">
        <v>100</v>
      </c>
      <c r="N26" s="42">
        <f t="shared" si="9"/>
        <v>41940</v>
      </c>
      <c r="O26" s="43">
        <f t="shared" si="2"/>
        <v>41040</v>
      </c>
      <c r="P26" s="43">
        <f t="shared" si="3"/>
        <v>900</v>
      </c>
      <c r="Q26" s="43">
        <f t="shared" si="4"/>
        <v>3900</v>
      </c>
      <c r="R26" s="43">
        <f t="shared" si="5"/>
        <v>3800</v>
      </c>
      <c r="S26" s="43">
        <f t="shared" si="6"/>
        <v>45840</v>
      </c>
      <c r="T26" s="43">
        <f t="shared" si="7"/>
        <v>44840</v>
      </c>
      <c r="U26" s="25">
        <f t="shared" si="8"/>
        <v>1000</v>
      </c>
      <c r="V26" s="25">
        <v>17880</v>
      </c>
      <c r="W26" s="25"/>
    </row>
    <row r="27" s="2" customFormat="1" ht="25" customHeight="1" spans="1:23">
      <c r="A27" s="20">
        <v>22</v>
      </c>
      <c r="B27" s="21" t="s">
        <v>89</v>
      </c>
      <c r="C27" s="20" t="s">
        <v>90</v>
      </c>
      <c r="D27" s="22" t="s">
        <v>67</v>
      </c>
      <c r="E27" s="23" t="s">
        <v>69</v>
      </c>
      <c r="F27" s="23" t="s">
        <v>91</v>
      </c>
      <c r="G27" s="24">
        <v>47</v>
      </c>
      <c r="H27" s="25">
        <v>47</v>
      </c>
      <c r="I27" s="25">
        <f t="shared" si="0"/>
        <v>0</v>
      </c>
      <c r="J27" s="25">
        <v>900</v>
      </c>
      <c r="K27" s="24">
        <f t="shared" si="1"/>
        <v>1080</v>
      </c>
      <c r="L27" s="41">
        <v>1</v>
      </c>
      <c r="M27" s="24">
        <v>100</v>
      </c>
      <c r="N27" s="42">
        <f t="shared" si="9"/>
        <v>50760</v>
      </c>
      <c r="O27" s="43">
        <f t="shared" si="2"/>
        <v>50760</v>
      </c>
      <c r="P27" s="43">
        <f t="shared" si="3"/>
        <v>0</v>
      </c>
      <c r="Q27" s="43">
        <f t="shared" si="4"/>
        <v>4700</v>
      </c>
      <c r="R27" s="43">
        <f t="shared" si="5"/>
        <v>4700</v>
      </c>
      <c r="S27" s="43">
        <f t="shared" si="6"/>
        <v>55460</v>
      </c>
      <c r="T27" s="43">
        <f t="shared" si="7"/>
        <v>55460</v>
      </c>
      <c r="U27" s="25">
        <f t="shared" si="8"/>
        <v>0</v>
      </c>
      <c r="V27" s="25">
        <v>22440</v>
      </c>
      <c r="W27" s="25"/>
    </row>
    <row r="28" s="2" customFormat="1" ht="25" customHeight="1" spans="1:23">
      <c r="A28" s="20">
        <v>23</v>
      </c>
      <c r="B28" s="21" t="s">
        <v>92</v>
      </c>
      <c r="C28" s="20" t="s">
        <v>93</v>
      </c>
      <c r="D28" s="22" t="s">
        <v>67</v>
      </c>
      <c r="E28" s="23" t="s">
        <v>69</v>
      </c>
      <c r="F28" s="23" t="s">
        <v>91</v>
      </c>
      <c r="G28" s="24">
        <v>38</v>
      </c>
      <c r="H28" s="25">
        <v>38</v>
      </c>
      <c r="I28" s="25">
        <f t="shared" si="0"/>
        <v>0</v>
      </c>
      <c r="J28" s="25">
        <v>900</v>
      </c>
      <c r="K28" s="24">
        <f t="shared" si="1"/>
        <v>1080</v>
      </c>
      <c r="L28" s="41">
        <v>1</v>
      </c>
      <c r="M28" s="24">
        <v>100</v>
      </c>
      <c r="N28" s="42">
        <f t="shared" si="9"/>
        <v>41040</v>
      </c>
      <c r="O28" s="43">
        <f t="shared" si="2"/>
        <v>41040</v>
      </c>
      <c r="P28" s="43">
        <f t="shared" si="3"/>
        <v>0</v>
      </c>
      <c r="Q28" s="43">
        <f t="shared" si="4"/>
        <v>3800</v>
      </c>
      <c r="R28" s="43">
        <f t="shared" si="5"/>
        <v>3800</v>
      </c>
      <c r="S28" s="43">
        <f t="shared" si="6"/>
        <v>44840</v>
      </c>
      <c r="T28" s="43">
        <f t="shared" si="7"/>
        <v>44840</v>
      </c>
      <c r="U28" s="25">
        <f t="shared" si="8"/>
        <v>0</v>
      </c>
      <c r="V28" s="25">
        <v>17820</v>
      </c>
      <c r="W28" s="25"/>
    </row>
    <row r="29" s="2" customFormat="1" ht="25" customHeight="1" spans="1:23">
      <c r="A29" s="20">
        <v>24</v>
      </c>
      <c r="B29" s="21" t="s">
        <v>94</v>
      </c>
      <c r="C29" s="20" t="s">
        <v>95</v>
      </c>
      <c r="D29" s="22" t="s">
        <v>67</v>
      </c>
      <c r="E29" s="23" t="s">
        <v>69</v>
      </c>
      <c r="F29" s="23" t="s">
        <v>91</v>
      </c>
      <c r="G29" s="24">
        <v>50</v>
      </c>
      <c r="H29" s="25">
        <v>50</v>
      </c>
      <c r="I29" s="25">
        <f t="shared" si="0"/>
        <v>0</v>
      </c>
      <c r="J29" s="25">
        <v>900</v>
      </c>
      <c r="K29" s="24">
        <f t="shared" si="1"/>
        <v>1080</v>
      </c>
      <c r="L29" s="41">
        <v>1</v>
      </c>
      <c r="M29" s="24">
        <v>100</v>
      </c>
      <c r="N29" s="42">
        <f t="shared" si="9"/>
        <v>54000</v>
      </c>
      <c r="O29" s="43">
        <f t="shared" si="2"/>
        <v>54000</v>
      </c>
      <c r="P29" s="43">
        <f t="shared" si="3"/>
        <v>0</v>
      </c>
      <c r="Q29" s="43">
        <f t="shared" si="4"/>
        <v>5000</v>
      </c>
      <c r="R29" s="43">
        <f t="shared" si="5"/>
        <v>5000</v>
      </c>
      <c r="S29" s="43">
        <f t="shared" si="6"/>
        <v>59000</v>
      </c>
      <c r="T29" s="43">
        <f t="shared" si="7"/>
        <v>59000</v>
      </c>
      <c r="U29" s="25">
        <f t="shared" si="8"/>
        <v>0</v>
      </c>
      <c r="V29" s="25">
        <v>23700</v>
      </c>
      <c r="W29" s="25"/>
    </row>
    <row r="30" s="2" customFormat="1" ht="25" customHeight="1" spans="1:23">
      <c r="A30" s="20">
        <v>25</v>
      </c>
      <c r="B30" s="21" t="s">
        <v>96</v>
      </c>
      <c r="C30" s="20" t="s">
        <v>97</v>
      </c>
      <c r="D30" s="22" t="s">
        <v>67</v>
      </c>
      <c r="E30" s="23" t="s">
        <v>98</v>
      </c>
      <c r="F30" s="23" t="s">
        <v>99</v>
      </c>
      <c r="G30" s="24">
        <v>55</v>
      </c>
      <c r="H30" s="25">
        <v>55</v>
      </c>
      <c r="I30" s="25">
        <f t="shared" si="0"/>
        <v>0</v>
      </c>
      <c r="J30" s="25">
        <v>900</v>
      </c>
      <c r="K30" s="24">
        <f t="shared" si="1"/>
        <v>1080</v>
      </c>
      <c r="L30" s="41">
        <v>1</v>
      </c>
      <c r="M30" s="24">
        <v>100</v>
      </c>
      <c r="N30" s="42">
        <f t="shared" si="9"/>
        <v>59400</v>
      </c>
      <c r="O30" s="43">
        <f t="shared" si="2"/>
        <v>59400</v>
      </c>
      <c r="P30" s="43">
        <f t="shared" si="3"/>
        <v>0</v>
      </c>
      <c r="Q30" s="43">
        <f t="shared" si="4"/>
        <v>5500</v>
      </c>
      <c r="R30" s="43">
        <f t="shared" si="5"/>
        <v>5500</v>
      </c>
      <c r="S30" s="43">
        <f t="shared" si="6"/>
        <v>64900</v>
      </c>
      <c r="T30" s="43">
        <f t="shared" si="7"/>
        <v>64900</v>
      </c>
      <c r="U30" s="25">
        <f t="shared" si="8"/>
        <v>0</v>
      </c>
      <c r="V30" s="25">
        <v>26160</v>
      </c>
      <c r="W30" s="25"/>
    </row>
    <row r="31" s="2" customFormat="1" ht="25" customHeight="1" spans="1:23">
      <c r="A31" s="20">
        <v>26</v>
      </c>
      <c r="B31" s="21" t="s">
        <v>100</v>
      </c>
      <c r="C31" s="20" t="s">
        <v>101</v>
      </c>
      <c r="D31" s="22" t="s">
        <v>67</v>
      </c>
      <c r="E31" s="23" t="s">
        <v>98</v>
      </c>
      <c r="F31" s="23" t="s">
        <v>99</v>
      </c>
      <c r="G31" s="24">
        <v>36</v>
      </c>
      <c r="H31" s="25">
        <v>36</v>
      </c>
      <c r="I31" s="25">
        <f t="shared" si="0"/>
        <v>0</v>
      </c>
      <c r="J31" s="25">
        <v>900</v>
      </c>
      <c r="K31" s="24">
        <f t="shared" si="1"/>
        <v>1080</v>
      </c>
      <c r="L31" s="41">
        <v>1</v>
      </c>
      <c r="M31" s="24">
        <v>100</v>
      </c>
      <c r="N31" s="42">
        <f t="shared" si="9"/>
        <v>38880</v>
      </c>
      <c r="O31" s="43">
        <f t="shared" si="2"/>
        <v>38880</v>
      </c>
      <c r="P31" s="43">
        <f t="shared" si="3"/>
        <v>0</v>
      </c>
      <c r="Q31" s="43">
        <f t="shared" si="4"/>
        <v>3600</v>
      </c>
      <c r="R31" s="43">
        <f t="shared" si="5"/>
        <v>3600</v>
      </c>
      <c r="S31" s="43">
        <f t="shared" si="6"/>
        <v>42480</v>
      </c>
      <c r="T31" s="43">
        <f t="shared" si="7"/>
        <v>42480</v>
      </c>
      <c r="U31" s="25">
        <f t="shared" si="8"/>
        <v>0</v>
      </c>
      <c r="V31" s="25">
        <v>17100</v>
      </c>
      <c r="W31" s="25"/>
    </row>
    <row r="32" s="2" customFormat="1" ht="25" customHeight="1" spans="1:23">
      <c r="A32" s="20">
        <v>27</v>
      </c>
      <c r="B32" s="21" t="s">
        <v>102</v>
      </c>
      <c r="C32" s="20" t="s">
        <v>103</v>
      </c>
      <c r="D32" s="22" t="s">
        <v>52</v>
      </c>
      <c r="E32" s="23" t="s">
        <v>75</v>
      </c>
      <c r="F32" s="23" t="s">
        <v>104</v>
      </c>
      <c r="G32" s="24">
        <v>54</v>
      </c>
      <c r="H32" s="25">
        <v>54</v>
      </c>
      <c r="I32" s="25">
        <f t="shared" si="0"/>
        <v>0</v>
      </c>
      <c r="J32" s="25">
        <v>900</v>
      </c>
      <c r="K32" s="24">
        <f t="shared" si="1"/>
        <v>1080</v>
      </c>
      <c r="L32" s="41">
        <v>1</v>
      </c>
      <c r="M32" s="24">
        <v>100</v>
      </c>
      <c r="N32" s="42">
        <f t="shared" si="9"/>
        <v>58320</v>
      </c>
      <c r="O32" s="43">
        <f t="shared" si="2"/>
        <v>58320</v>
      </c>
      <c r="P32" s="43">
        <f t="shared" si="3"/>
        <v>0</v>
      </c>
      <c r="Q32" s="43">
        <f t="shared" si="4"/>
        <v>5400</v>
      </c>
      <c r="R32" s="43">
        <f t="shared" si="5"/>
        <v>5400</v>
      </c>
      <c r="S32" s="43">
        <f t="shared" si="6"/>
        <v>63720</v>
      </c>
      <c r="T32" s="43">
        <f t="shared" si="7"/>
        <v>63720</v>
      </c>
      <c r="U32" s="25">
        <f t="shared" si="8"/>
        <v>0</v>
      </c>
      <c r="V32" s="25">
        <v>25680</v>
      </c>
      <c r="W32" s="25"/>
    </row>
    <row r="33" s="2" customFormat="1" ht="25" customHeight="1" spans="1:23">
      <c r="A33" s="20">
        <v>28</v>
      </c>
      <c r="B33" s="21" t="s">
        <v>105</v>
      </c>
      <c r="C33" s="26" t="s">
        <v>106</v>
      </c>
      <c r="D33" s="22" t="s">
        <v>107</v>
      </c>
      <c r="E33" s="23" t="s">
        <v>108</v>
      </c>
      <c r="F33" s="23" t="s">
        <v>109</v>
      </c>
      <c r="G33" s="24">
        <v>41</v>
      </c>
      <c r="H33" s="25">
        <v>41</v>
      </c>
      <c r="I33" s="25">
        <f t="shared" si="0"/>
        <v>0</v>
      </c>
      <c r="J33" s="25">
        <v>900</v>
      </c>
      <c r="K33" s="24">
        <f t="shared" si="1"/>
        <v>1080</v>
      </c>
      <c r="L33" s="41">
        <v>1</v>
      </c>
      <c r="M33" s="24">
        <v>100</v>
      </c>
      <c r="N33" s="42">
        <f t="shared" si="9"/>
        <v>44280</v>
      </c>
      <c r="O33" s="43">
        <f t="shared" si="2"/>
        <v>44280</v>
      </c>
      <c r="P33" s="43">
        <f t="shared" si="3"/>
        <v>0</v>
      </c>
      <c r="Q33" s="43">
        <f t="shared" si="4"/>
        <v>4100</v>
      </c>
      <c r="R33" s="43">
        <f t="shared" si="5"/>
        <v>4100</v>
      </c>
      <c r="S33" s="43">
        <f t="shared" si="6"/>
        <v>48380</v>
      </c>
      <c r="T33" s="43">
        <f t="shared" si="7"/>
        <v>48380</v>
      </c>
      <c r="U33" s="25">
        <f t="shared" si="8"/>
        <v>0</v>
      </c>
      <c r="V33" s="25">
        <v>19620</v>
      </c>
      <c r="W33" s="25"/>
    </row>
    <row r="34" s="2" customFormat="1" ht="25" customHeight="1" spans="1:23">
      <c r="A34" s="20">
        <v>29</v>
      </c>
      <c r="B34" s="21" t="s">
        <v>105</v>
      </c>
      <c r="C34" s="20" t="s">
        <v>110</v>
      </c>
      <c r="D34" s="22" t="s">
        <v>107</v>
      </c>
      <c r="E34" s="23" t="s">
        <v>91</v>
      </c>
      <c r="F34" s="23" t="s">
        <v>111</v>
      </c>
      <c r="G34" s="24">
        <v>38</v>
      </c>
      <c r="H34" s="25">
        <v>38</v>
      </c>
      <c r="I34" s="25">
        <f t="shared" si="0"/>
        <v>0</v>
      </c>
      <c r="J34" s="25">
        <v>900</v>
      </c>
      <c r="K34" s="24">
        <f t="shared" si="1"/>
        <v>1080</v>
      </c>
      <c r="L34" s="41">
        <v>1</v>
      </c>
      <c r="M34" s="24">
        <v>100</v>
      </c>
      <c r="N34" s="42">
        <f t="shared" si="9"/>
        <v>41040</v>
      </c>
      <c r="O34" s="43">
        <f t="shared" si="2"/>
        <v>41040</v>
      </c>
      <c r="P34" s="43">
        <f t="shared" si="3"/>
        <v>0</v>
      </c>
      <c r="Q34" s="43">
        <f t="shared" si="4"/>
        <v>3800</v>
      </c>
      <c r="R34" s="43">
        <f t="shared" si="5"/>
        <v>3800</v>
      </c>
      <c r="S34" s="43">
        <f t="shared" si="6"/>
        <v>44840</v>
      </c>
      <c r="T34" s="43">
        <f t="shared" si="7"/>
        <v>44840</v>
      </c>
      <c r="U34" s="25">
        <f t="shared" si="8"/>
        <v>0</v>
      </c>
      <c r="V34" s="25">
        <v>18120</v>
      </c>
      <c r="W34" s="25"/>
    </row>
    <row r="35" s="2" customFormat="1" ht="25" customHeight="1" spans="1:23">
      <c r="A35" s="20">
        <v>30</v>
      </c>
      <c r="B35" s="21" t="s">
        <v>112</v>
      </c>
      <c r="C35" s="20" t="s">
        <v>113</v>
      </c>
      <c r="D35" s="22" t="s">
        <v>67</v>
      </c>
      <c r="E35" s="23" t="s">
        <v>91</v>
      </c>
      <c r="F35" s="23" t="s">
        <v>111</v>
      </c>
      <c r="G35" s="24">
        <v>43</v>
      </c>
      <c r="H35" s="25">
        <v>43</v>
      </c>
      <c r="I35" s="25">
        <f t="shared" si="0"/>
        <v>0</v>
      </c>
      <c r="J35" s="25">
        <v>900</v>
      </c>
      <c r="K35" s="24">
        <f t="shared" si="1"/>
        <v>1080</v>
      </c>
      <c r="L35" s="41">
        <v>1</v>
      </c>
      <c r="M35" s="24">
        <v>100</v>
      </c>
      <c r="N35" s="42">
        <f t="shared" si="9"/>
        <v>46440</v>
      </c>
      <c r="O35" s="43">
        <f t="shared" si="2"/>
        <v>46440</v>
      </c>
      <c r="P35" s="43">
        <f t="shared" si="3"/>
        <v>0</v>
      </c>
      <c r="Q35" s="43">
        <f t="shared" si="4"/>
        <v>4300</v>
      </c>
      <c r="R35" s="43">
        <f t="shared" si="5"/>
        <v>4300</v>
      </c>
      <c r="S35" s="43">
        <f t="shared" si="6"/>
        <v>50740</v>
      </c>
      <c r="T35" s="43">
        <f t="shared" si="7"/>
        <v>50740</v>
      </c>
      <c r="U35" s="25">
        <f t="shared" si="8"/>
        <v>0</v>
      </c>
      <c r="V35" s="25">
        <v>20460</v>
      </c>
      <c r="W35" s="25"/>
    </row>
    <row r="36" s="2" customFormat="1" ht="25" customHeight="1" spans="1:23">
      <c r="A36" s="20">
        <v>31</v>
      </c>
      <c r="B36" s="21" t="s">
        <v>114</v>
      </c>
      <c r="C36" s="20" t="s">
        <v>115</v>
      </c>
      <c r="D36" s="22" t="s">
        <v>52</v>
      </c>
      <c r="E36" s="23" t="s">
        <v>116</v>
      </c>
      <c r="F36" s="23" t="s">
        <v>117</v>
      </c>
      <c r="G36" s="24">
        <v>43</v>
      </c>
      <c r="H36" s="25">
        <v>43</v>
      </c>
      <c r="I36" s="25">
        <f t="shared" si="0"/>
        <v>0</v>
      </c>
      <c r="J36" s="25">
        <v>900</v>
      </c>
      <c r="K36" s="24">
        <f t="shared" si="1"/>
        <v>1080</v>
      </c>
      <c r="L36" s="41">
        <v>1</v>
      </c>
      <c r="M36" s="24">
        <v>100</v>
      </c>
      <c r="N36" s="42">
        <f t="shared" si="9"/>
        <v>46440</v>
      </c>
      <c r="O36" s="43">
        <f t="shared" si="2"/>
        <v>46440</v>
      </c>
      <c r="P36" s="43">
        <f t="shared" si="3"/>
        <v>0</v>
      </c>
      <c r="Q36" s="43">
        <f t="shared" si="4"/>
        <v>4300</v>
      </c>
      <c r="R36" s="43">
        <f t="shared" si="5"/>
        <v>4300</v>
      </c>
      <c r="S36" s="43">
        <f t="shared" si="6"/>
        <v>50740</v>
      </c>
      <c r="T36" s="43">
        <f t="shared" si="7"/>
        <v>50740</v>
      </c>
      <c r="U36" s="25">
        <f t="shared" si="8"/>
        <v>0</v>
      </c>
      <c r="V36" s="25">
        <v>20520</v>
      </c>
      <c r="W36" s="25"/>
    </row>
    <row r="37" s="2" customFormat="1" ht="25" customHeight="1" spans="1:23">
      <c r="A37" s="20">
        <v>32</v>
      </c>
      <c r="B37" s="21" t="s">
        <v>118</v>
      </c>
      <c r="C37" s="20" t="s">
        <v>119</v>
      </c>
      <c r="D37" s="22" t="s">
        <v>52</v>
      </c>
      <c r="E37" s="23" t="s">
        <v>116</v>
      </c>
      <c r="F37" s="23" t="s">
        <v>117</v>
      </c>
      <c r="G37" s="24">
        <v>30</v>
      </c>
      <c r="H37" s="25">
        <v>30</v>
      </c>
      <c r="I37" s="25">
        <f t="shared" si="0"/>
        <v>0</v>
      </c>
      <c r="J37" s="25">
        <v>900</v>
      </c>
      <c r="K37" s="24">
        <f t="shared" si="1"/>
        <v>1080</v>
      </c>
      <c r="L37" s="41">
        <v>1</v>
      </c>
      <c r="M37" s="24">
        <v>100</v>
      </c>
      <c r="N37" s="42">
        <f t="shared" si="9"/>
        <v>32400</v>
      </c>
      <c r="O37" s="43">
        <f t="shared" si="2"/>
        <v>32400</v>
      </c>
      <c r="P37" s="43">
        <f t="shared" si="3"/>
        <v>0</v>
      </c>
      <c r="Q37" s="43">
        <f t="shared" si="4"/>
        <v>3000</v>
      </c>
      <c r="R37" s="43">
        <f t="shared" si="5"/>
        <v>3000</v>
      </c>
      <c r="S37" s="43">
        <f t="shared" si="6"/>
        <v>35400</v>
      </c>
      <c r="T37" s="43">
        <f t="shared" si="7"/>
        <v>35400</v>
      </c>
      <c r="U37" s="25">
        <f t="shared" si="8"/>
        <v>0</v>
      </c>
      <c r="V37" s="25">
        <v>13800</v>
      </c>
      <c r="W37" s="25"/>
    </row>
    <row r="38" s="2" customFormat="1" ht="25" customHeight="1" spans="1:23">
      <c r="A38" s="20">
        <v>33</v>
      </c>
      <c r="B38" s="21" t="s">
        <v>120</v>
      </c>
      <c r="C38" s="20" t="s">
        <v>121</v>
      </c>
      <c r="D38" s="22" t="s">
        <v>45</v>
      </c>
      <c r="E38" s="23" t="s">
        <v>111</v>
      </c>
      <c r="F38" s="23" t="s">
        <v>122</v>
      </c>
      <c r="G38" s="24">
        <v>36</v>
      </c>
      <c r="H38" s="25">
        <v>36</v>
      </c>
      <c r="I38" s="25">
        <f t="shared" si="0"/>
        <v>0</v>
      </c>
      <c r="J38" s="25">
        <v>900</v>
      </c>
      <c r="K38" s="24">
        <f t="shared" si="1"/>
        <v>1080</v>
      </c>
      <c r="L38" s="41">
        <v>1</v>
      </c>
      <c r="M38" s="24">
        <v>100</v>
      </c>
      <c r="N38" s="42">
        <f t="shared" si="9"/>
        <v>38880</v>
      </c>
      <c r="O38" s="43">
        <f t="shared" si="2"/>
        <v>38880</v>
      </c>
      <c r="P38" s="43">
        <f t="shared" si="3"/>
        <v>0</v>
      </c>
      <c r="Q38" s="43">
        <f t="shared" si="4"/>
        <v>3600</v>
      </c>
      <c r="R38" s="43">
        <f t="shared" si="5"/>
        <v>3600</v>
      </c>
      <c r="S38" s="43">
        <f t="shared" si="6"/>
        <v>42480</v>
      </c>
      <c r="T38" s="43">
        <f t="shared" si="7"/>
        <v>42480</v>
      </c>
      <c r="U38" s="25">
        <f t="shared" si="8"/>
        <v>0</v>
      </c>
      <c r="V38" s="25">
        <v>17100</v>
      </c>
      <c r="W38" s="25"/>
    </row>
    <row r="39" s="1" customFormat="1" ht="25" customHeight="1" spans="1:23">
      <c r="A39" s="29" t="s">
        <v>123</v>
      </c>
      <c r="B39" s="29"/>
      <c r="C39" s="30"/>
      <c r="D39" s="29"/>
      <c r="E39" s="29"/>
      <c r="F39" s="29"/>
      <c r="G39" s="19">
        <f>SUM(G6:G38)</f>
        <v>1508</v>
      </c>
      <c r="H39" s="19">
        <f>SUM(H6:H38)</f>
        <v>1506</v>
      </c>
      <c r="I39" s="19">
        <f>SUM(I6:I38)</f>
        <v>2</v>
      </c>
      <c r="J39" s="44" t="s">
        <v>124</v>
      </c>
      <c r="K39" s="44" t="s">
        <v>124</v>
      </c>
      <c r="L39" s="44" t="s">
        <v>124</v>
      </c>
      <c r="M39" s="44" t="s">
        <v>124</v>
      </c>
      <c r="N39" s="19">
        <f>SUM(N6:N38)</f>
        <v>1628280</v>
      </c>
      <c r="O39" s="19">
        <f>SUM(O6:O38)</f>
        <v>1626480</v>
      </c>
      <c r="P39" s="19">
        <f>SUM(P6:P38)</f>
        <v>1800</v>
      </c>
      <c r="Q39" s="19">
        <f t="shared" ref="N39:V39" si="10">SUM(Q6:Q38)</f>
        <v>150800</v>
      </c>
      <c r="R39" s="19">
        <f t="shared" si="10"/>
        <v>150600</v>
      </c>
      <c r="S39" s="19">
        <f t="shared" si="10"/>
        <v>1779080</v>
      </c>
      <c r="T39" s="19">
        <f t="shared" si="10"/>
        <v>1777080</v>
      </c>
      <c r="U39" s="19">
        <f t="shared" si="10"/>
        <v>2000</v>
      </c>
      <c r="V39" s="19">
        <v>715020</v>
      </c>
      <c r="W39" s="19"/>
    </row>
    <row r="40" spans="5:14">
      <c r="E40" s="53"/>
      <c r="F40" s="53"/>
      <c r="G40" s="53"/>
      <c r="H40" s="53"/>
      <c r="I40" s="53"/>
      <c r="J40" s="53"/>
      <c r="K40" s="53"/>
      <c r="L40" s="53"/>
      <c r="M40" s="53"/>
      <c r="N40" s="53"/>
    </row>
  </sheetData>
  <mergeCells count="21">
    <mergeCell ref="A1:W1"/>
    <mergeCell ref="A2:E2"/>
    <mergeCell ref="R2:W2"/>
    <mergeCell ref="N3:U3"/>
    <mergeCell ref="A39:B39"/>
    <mergeCell ref="E40:N40"/>
    <mergeCell ref="A3:A5"/>
    <mergeCell ref="B3:B5"/>
    <mergeCell ref="C3:C5"/>
    <mergeCell ref="D3:D5"/>
    <mergeCell ref="G3:G5"/>
    <mergeCell ref="J3:J5"/>
    <mergeCell ref="K3:K5"/>
    <mergeCell ref="L3:L5"/>
    <mergeCell ref="M3:M5"/>
    <mergeCell ref="N4:N5"/>
    <mergeCell ref="Q4:Q5"/>
    <mergeCell ref="S4:S5"/>
    <mergeCell ref="V3:V5"/>
    <mergeCell ref="W3:W5"/>
    <mergeCell ref="E3:F4"/>
  </mergeCells>
  <pageMargins left="0.161111111111111" right="0.161111111111111" top="0.409027777777778" bottom="0.409027777777778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workbookViewId="0">
      <pane ySplit="5" topLeftCell="A24" activePane="bottomLeft" state="frozen"/>
      <selection/>
      <selection pane="bottomLeft" activeCell="Y15" sqref="Y15"/>
    </sheetView>
  </sheetViews>
  <sheetFormatPr defaultColWidth="9" defaultRowHeight="14.25"/>
  <cols>
    <col min="1" max="1" width="5.5" style="1" customWidth="1"/>
    <col min="2" max="2" width="13.25" style="3" customWidth="1"/>
    <col min="3" max="3" width="25.625" style="1" customWidth="1"/>
    <col min="4" max="4" width="9.625" style="1" customWidth="1"/>
    <col min="5" max="6" width="10.625" style="4" customWidth="1"/>
    <col min="7" max="7" width="6" style="1" customWidth="1"/>
    <col min="8" max="8" width="6.125" style="1" customWidth="1"/>
    <col min="9" max="9" width="6.225" style="1" customWidth="1"/>
    <col min="10" max="10" width="6.25" style="1" customWidth="1"/>
    <col min="11" max="11" width="7.75" style="1" customWidth="1"/>
    <col min="12" max="12" width="5" style="1" customWidth="1"/>
    <col min="13" max="13" width="4.875" style="1" customWidth="1"/>
    <col min="14" max="14" width="7.625" style="1" customWidth="1"/>
    <col min="15" max="16" width="8.625" style="1" customWidth="1"/>
    <col min="17" max="17" width="8.5" style="1" customWidth="1"/>
    <col min="18" max="21" width="8.625" style="1" customWidth="1"/>
    <col min="22" max="22" width="9.25" style="1" customWidth="1"/>
    <col min="23" max="23" width="8.25" style="1" customWidth="1"/>
    <col min="24" max="16384" width="9" style="1"/>
  </cols>
  <sheetData>
    <row r="1" s="1" customFormat="1" ht="22.5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21" customHeight="1" spans="1:23">
      <c r="A2" s="3" t="s">
        <v>1</v>
      </c>
      <c r="B2" s="3"/>
      <c r="C2" s="3"/>
      <c r="D2" s="3"/>
      <c r="E2" s="3"/>
      <c r="F2" s="3"/>
      <c r="O2" s="31"/>
      <c r="P2" s="31"/>
      <c r="Q2" s="31"/>
      <c r="R2" s="45" t="s">
        <v>125</v>
      </c>
      <c r="S2" s="45"/>
      <c r="T2" s="45"/>
      <c r="U2" s="45"/>
      <c r="V2" s="45"/>
      <c r="W2" s="45"/>
    </row>
    <row r="3" s="2" customFormat="1" ht="14" customHeight="1" spans="1:23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14" t="s">
        <v>8</v>
      </c>
      <c r="H3" s="51"/>
      <c r="I3" s="32"/>
      <c r="J3" s="19" t="s">
        <v>9</v>
      </c>
      <c r="K3" s="32" t="s">
        <v>10</v>
      </c>
      <c r="L3" s="32" t="s">
        <v>11</v>
      </c>
      <c r="M3" s="33" t="s">
        <v>12</v>
      </c>
      <c r="N3" s="19" t="s">
        <v>13</v>
      </c>
      <c r="O3" s="19"/>
      <c r="P3" s="19"/>
      <c r="Q3" s="19"/>
      <c r="R3" s="19"/>
      <c r="S3" s="19"/>
      <c r="T3" s="19"/>
      <c r="U3" s="19"/>
      <c r="V3" s="6" t="s">
        <v>14</v>
      </c>
      <c r="W3" s="19" t="s">
        <v>15</v>
      </c>
    </row>
    <row r="4" s="2" customFormat="1" ht="15" customHeight="1" spans="1:23">
      <c r="A4" s="11"/>
      <c r="B4" s="11"/>
      <c r="C4" s="11"/>
      <c r="D4" s="11"/>
      <c r="E4" s="12"/>
      <c r="F4" s="13"/>
      <c r="G4" s="14"/>
      <c r="H4" s="52"/>
      <c r="I4" s="39"/>
      <c r="J4" s="19"/>
      <c r="K4" s="35"/>
      <c r="L4" s="35"/>
      <c r="M4" s="33"/>
      <c r="N4" s="36" t="s">
        <v>16</v>
      </c>
      <c r="O4" s="13"/>
      <c r="P4" s="39"/>
      <c r="Q4" s="2" t="s">
        <v>17</v>
      </c>
      <c r="R4" s="39"/>
      <c r="S4" s="36" t="s">
        <v>18</v>
      </c>
      <c r="T4" s="13"/>
      <c r="U4" s="54"/>
      <c r="V4" s="11"/>
      <c r="W4" s="19"/>
    </row>
    <row r="5" s="2" customFormat="1" ht="50" customHeight="1" spans="1:23">
      <c r="A5" s="16"/>
      <c r="B5" s="16"/>
      <c r="C5" s="16"/>
      <c r="D5" s="16"/>
      <c r="E5" s="17" t="s">
        <v>19</v>
      </c>
      <c r="F5" s="18" t="s">
        <v>20</v>
      </c>
      <c r="G5" s="14"/>
      <c r="H5" s="19" t="s">
        <v>21</v>
      </c>
      <c r="I5" s="19" t="s">
        <v>22</v>
      </c>
      <c r="J5" s="19"/>
      <c r="K5" s="39"/>
      <c r="L5" s="39"/>
      <c r="M5" s="33"/>
      <c r="N5" s="40"/>
      <c r="O5" s="19" t="s">
        <v>23</v>
      </c>
      <c r="P5" s="16" t="s">
        <v>24</v>
      </c>
      <c r="Q5" s="49"/>
      <c r="R5" s="19" t="s">
        <v>23</v>
      </c>
      <c r="S5" s="49"/>
      <c r="T5" s="14" t="s">
        <v>23</v>
      </c>
      <c r="U5" s="19" t="s">
        <v>24</v>
      </c>
      <c r="V5" s="16"/>
      <c r="W5" s="19"/>
    </row>
    <row r="6" s="2" customFormat="1" ht="25" customHeight="1" spans="1:23">
      <c r="A6" s="20">
        <v>1</v>
      </c>
      <c r="B6" s="21" t="s">
        <v>126</v>
      </c>
      <c r="C6" s="20" t="s">
        <v>127</v>
      </c>
      <c r="D6" s="22" t="s">
        <v>128</v>
      </c>
      <c r="E6" s="23" t="s">
        <v>129</v>
      </c>
      <c r="F6" s="23" t="s">
        <v>130</v>
      </c>
      <c r="G6" s="24">
        <v>50</v>
      </c>
      <c r="H6" s="25">
        <v>45</v>
      </c>
      <c r="I6" s="25">
        <f t="shared" ref="I6:I13" si="0">G6-H6</f>
        <v>5</v>
      </c>
      <c r="J6" s="25">
        <v>900</v>
      </c>
      <c r="K6" s="24">
        <f t="shared" ref="K6:K13" si="1">J6*1.2</f>
        <v>1080</v>
      </c>
      <c r="L6" s="41">
        <v>1</v>
      </c>
      <c r="M6" s="24">
        <v>100</v>
      </c>
      <c r="N6" s="42">
        <f t="shared" ref="N6:N32" si="2">O6+P6</f>
        <v>53100</v>
      </c>
      <c r="O6" s="43">
        <f t="shared" ref="O6:O13" si="3">H6*K6*L6</f>
        <v>48600</v>
      </c>
      <c r="P6" s="43">
        <f t="shared" ref="P6:P13" si="4">I6*J6*L6</f>
        <v>4500</v>
      </c>
      <c r="Q6" s="43">
        <f t="shared" ref="Q6:Q13" si="5">G6*M6</f>
        <v>5000</v>
      </c>
      <c r="R6" s="43">
        <f t="shared" ref="R6:R13" si="6">H6*M6</f>
        <v>4500</v>
      </c>
      <c r="S6" s="43">
        <f t="shared" ref="S6:S32" si="7">N6+Q6</f>
        <v>58100</v>
      </c>
      <c r="T6" s="43">
        <f t="shared" ref="T6:T13" si="8">O6+R6</f>
        <v>53100</v>
      </c>
      <c r="U6" s="25">
        <f t="shared" ref="U6:U32" si="9">S6-T6</f>
        <v>5000</v>
      </c>
      <c r="V6" s="25">
        <v>21540</v>
      </c>
      <c r="W6" s="25"/>
    </row>
    <row r="7" s="2" customFormat="1" ht="25" customHeight="1" spans="1:23">
      <c r="A7" s="20">
        <v>2</v>
      </c>
      <c r="B7" s="21" t="s">
        <v>131</v>
      </c>
      <c r="C7" s="20" t="s">
        <v>132</v>
      </c>
      <c r="D7" s="22" t="s">
        <v>128</v>
      </c>
      <c r="E7" s="23" t="s">
        <v>133</v>
      </c>
      <c r="F7" s="23" t="s">
        <v>134</v>
      </c>
      <c r="G7" s="24">
        <v>35</v>
      </c>
      <c r="H7" s="25">
        <v>35</v>
      </c>
      <c r="I7" s="25">
        <f t="shared" si="0"/>
        <v>0</v>
      </c>
      <c r="J7" s="25">
        <v>900</v>
      </c>
      <c r="K7" s="24">
        <f t="shared" si="1"/>
        <v>1080</v>
      </c>
      <c r="L7" s="41">
        <v>1</v>
      </c>
      <c r="M7" s="24">
        <v>100</v>
      </c>
      <c r="N7" s="42">
        <f t="shared" si="2"/>
        <v>37800</v>
      </c>
      <c r="O7" s="43">
        <f t="shared" si="3"/>
        <v>37800</v>
      </c>
      <c r="P7" s="43">
        <f t="shared" si="4"/>
        <v>0</v>
      </c>
      <c r="Q7" s="43">
        <f t="shared" si="5"/>
        <v>3500</v>
      </c>
      <c r="R7" s="43">
        <f t="shared" si="6"/>
        <v>3500</v>
      </c>
      <c r="S7" s="43">
        <f t="shared" si="7"/>
        <v>41300</v>
      </c>
      <c r="T7" s="43">
        <f t="shared" si="8"/>
        <v>41300</v>
      </c>
      <c r="U7" s="25">
        <f t="shared" si="9"/>
        <v>0</v>
      </c>
      <c r="V7" s="25">
        <v>16440</v>
      </c>
      <c r="W7" s="25"/>
    </row>
    <row r="8" s="2" customFormat="1" ht="25" customHeight="1" spans="1:23">
      <c r="A8" s="20">
        <v>3</v>
      </c>
      <c r="B8" s="21" t="s">
        <v>135</v>
      </c>
      <c r="C8" s="20" t="s">
        <v>136</v>
      </c>
      <c r="D8" s="22" t="s">
        <v>128</v>
      </c>
      <c r="E8" s="23" t="s">
        <v>133</v>
      </c>
      <c r="F8" s="23" t="s">
        <v>134</v>
      </c>
      <c r="G8" s="24">
        <v>55</v>
      </c>
      <c r="H8" s="25">
        <v>55</v>
      </c>
      <c r="I8" s="25">
        <f t="shared" si="0"/>
        <v>0</v>
      </c>
      <c r="J8" s="25">
        <v>900</v>
      </c>
      <c r="K8" s="24">
        <f t="shared" si="1"/>
        <v>1080</v>
      </c>
      <c r="L8" s="41">
        <v>1</v>
      </c>
      <c r="M8" s="24">
        <v>100</v>
      </c>
      <c r="N8" s="42">
        <f t="shared" si="2"/>
        <v>59400</v>
      </c>
      <c r="O8" s="43">
        <f t="shared" si="3"/>
        <v>59400</v>
      </c>
      <c r="P8" s="43">
        <f t="shared" si="4"/>
        <v>0</v>
      </c>
      <c r="Q8" s="43">
        <f t="shared" si="5"/>
        <v>5500</v>
      </c>
      <c r="R8" s="43">
        <f t="shared" si="6"/>
        <v>5500</v>
      </c>
      <c r="S8" s="43">
        <f t="shared" si="7"/>
        <v>64900</v>
      </c>
      <c r="T8" s="43">
        <f t="shared" si="8"/>
        <v>64900</v>
      </c>
      <c r="U8" s="25">
        <f t="shared" si="9"/>
        <v>0</v>
      </c>
      <c r="V8" s="25">
        <v>25380</v>
      </c>
      <c r="W8" s="25"/>
    </row>
    <row r="9" s="2" customFormat="1" ht="25" customHeight="1" spans="1:23">
      <c r="A9" s="20">
        <v>4</v>
      </c>
      <c r="B9" s="21" t="s">
        <v>137</v>
      </c>
      <c r="C9" s="20" t="s">
        <v>138</v>
      </c>
      <c r="D9" s="22" t="s">
        <v>128</v>
      </c>
      <c r="E9" s="23" t="s">
        <v>139</v>
      </c>
      <c r="F9" s="23" t="s">
        <v>140</v>
      </c>
      <c r="G9" s="24">
        <v>42</v>
      </c>
      <c r="H9" s="25">
        <v>42</v>
      </c>
      <c r="I9" s="25">
        <f t="shared" si="0"/>
        <v>0</v>
      </c>
      <c r="J9" s="25">
        <v>900</v>
      </c>
      <c r="K9" s="24">
        <f t="shared" si="1"/>
        <v>1080</v>
      </c>
      <c r="L9" s="41">
        <v>1</v>
      </c>
      <c r="M9" s="24">
        <v>100</v>
      </c>
      <c r="N9" s="42">
        <f t="shared" si="2"/>
        <v>45360</v>
      </c>
      <c r="O9" s="43">
        <f t="shared" si="3"/>
        <v>45360</v>
      </c>
      <c r="P9" s="43">
        <f t="shared" si="4"/>
        <v>0</v>
      </c>
      <c r="Q9" s="43">
        <f t="shared" si="5"/>
        <v>4200</v>
      </c>
      <c r="R9" s="43">
        <f t="shared" si="6"/>
        <v>4200</v>
      </c>
      <c r="S9" s="43">
        <f t="shared" si="7"/>
        <v>49560</v>
      </c>
      <c r="T9" s="43">
        <f t="shared" si="8"/>
        <v>49560</v>
      </c>
      <c r="U9" s="25">
        <f t="shared" si="9"/>
        <v>0</v>
      </c>
      <c r="V9" s="25">
        <v>19620</v>
      </c>
      <c r="W9" s="25"/>
    </row>
    <row r="10" s="2" customFormat="1" ht="25" customHeight="1" spans="1:23">
      <c r="A10" s="20">
        <v>5</v>
      </c>
      <c r="B10" s="21" t="s">
        <v>141</v>
      </c>
      <c r="C10" s="20" t="s">
        <v>142</v>
      </c>
      <c r="D10" s="22" t="s">
        <v>128</v>
      </c>
      <c r="E10" s="23" t="s">
        <v>48</v>
      </c>
      <c r="F10" s="23" t="s">
        <v>49</v>
      </c>
      <c r="G10" s="24">
        <v>46</v>
      </c>
      <c r="H10" s="25">
        <v>46</v>
      </c>
      <c r="I10" s="25">
        <f t="shared" si="0"/>
        <v>0</v>
      </c>
      <c r="J10" s="25">
        <v>900</v>
      </c>
      <c r="K10" s="24">
        <f t="shared" si="1"/>
        <v>1080</v>
      </c>
      <c r="L10" s="41">
        <v>1</v>
      </c>
      <c r="M10" s="24">
        <v>100</v>
      </c>
      <c r="N10" s="42">
        <f t="shared" si="2"/>
        <v>49680</v>
      </c>
      <c r="O10" s="43">
        <f t="shared" si="3"/>
        <v>49680</v>
      </c>
      <c r="P10" s="43">
        <f t="shared" si="4"/>
        <v>0</v>
      </c>
      <c r="Q10" s="43">
        <f t="shared" si="5"/>
        <v>4600</v>
      </c>
      <c r="R10" s="43">
        <f t="shared" si="6"/>
        <v>4600</v>
      </c>
      <c r="S10" s="43">
        <f t="shared" si="7"/>
        <v>54280</v>
      </c>
      <c r="T10" s="43">
        <f t="shared" si="8"/>
        <v>54280</v>
      </c>
      <c r="U10" s="25">
        <f t="shared" si="9"/>
        <v>0</v>
      </c>
      <c r="V10" s="25">
        <v>21840</v>
      </c>
      <c r="W10" s="25"/>
    </row>
    <row r="11" s="2" customFormat="1" ht="25" customHeight="1" spans="1:23">
      <c r="A11" s="20">
        <v>6</v>
      </c>
      <c r="B11" s="21" t="s">
        <v>143</v>
      </c>
      <c r="C11" s="26" t="s">
        <v>144</v>
      </c>
      <c r="D11" s="22" t="s">
        <v>128</v>
      </c>
      <c r="E11" s="23" t="s">
        <v>48</v>
      </c>
      <c r="F11" s="23" t="s">
        <v>49</v>
      </c>
      <c r="G11" s="24">
        <v>32</v>
      </c>
      <c r="H11" s="25">
        <v>32</v>
      </c>
      <c r="I11" s="25">
        <f t="shared" si="0"/>
        <v>0</v>
      </c>
      <c r="J11" s="25">
        <v>900</v>
      </c>
      <c r="K11" s="24">
        <f t="shared" si="1"/>
        <v>1080</v>
      </c>
      <c r="L11" s="41">
        <v>1</v>
      </c>
      <c r="M11" s="24">
        <v>100</v>
      </c>
      <c r="N11" s="42">
        <f t="shared" si="2"/>
        <v>34560</v>
      </c>
      <c r="O11" s="43">
        <f t="shared" si="3"/>
        <v>34560</v>
      </c>
      <c r="P11" s="43">
        <f t="shared" si="4"/>
        <v>0</v>
      </c>
      <c r="Q11" s="43">
        <f t="shared" si="5"/>
        <v>3200</v>
      </c>
      <c r="R11" s="43">
        <f t="shared" si="6"/>
        <v>3200</v>
      </c>
      <c r="S11" s="43">
        <f t="shared" si="7"/>
        <v>37760</v>
      </c>
      <c r="T11" s="43">
        <f t="shared" si="8"/>
        <v>37760</v>
      </c>
      <c r="U11" s="25">
        <f t="shared" si="9"/>
        <v>0</v>
      </c>
      <c r="V11" s="25">
        <v>15120</v>
      </c>
      <c r="W11" s="25"/>
    </row>
    <row r="12" s="2" customFormat="1" ht="25" customHeight="1" spans="1:23">
      <c r="A12" s="20">
        <v>7</v>
      </c>
      <c r="B12" s="21" t="s">
        <v>145</v>
      </c>
      <c r="C12" s="20" t="s">
        <v>146</v>
      </c>
      <c r="D12" s="22" t="s">
        <v>128</v>
      </c>
      <c r="E12" s="23" t="s">
        <v>130</v>
      </c>
      <c r="F12" s="23" t="s">
        <v>61</v>
      </c>
      <c r="G12" s="24">
        <v>51</v>
      </c>
      <c r="H12" s="25">
        <v>51</v>
      </c>
      <c r="I12" s="25">
        <f t="shared" si="0"/>
        <v>0</v>
      </c>
      <c r="J12" s="25">
        <v>900</v>
      </c>
      <c r="K12" s="24">
        <f t="shared" si="1"/>
        <v>1080</v>
      </c>
      <c r="L12" s="41">
        <v>1</v>
      </c>
      <c r="M12" s="24">
        <v>100</v>
      </c>
      <c r="N12" s="42">
        <f t="shared" si="2"/>
        <v>55080</v>
      </c>
      <c r="O12" s="43">
        <f t="shared" si="3"/>
        <v>55080</v>
      </c>
      <c r="P12" s="43">
        <f t="shared" si="4"/>
        <v>0</v>
      </c>
      <c r="Q12" s="43">
        <f t="shared" si="5"/>
        <v>5100</v>
      </c>
      <c r="R12" s="43">
        <f t="shared" si="6"/>
        <v>5100</v>
      </c>
      <c r="S12" s="43">
        <f t="shared" si="7"/>
        <v>60180</v>
      </c>
      <c r="T12" s="43">
        <f t="shared" si="8"/>
        <v>60180</v>
      </c>
      <c r="U12" s="25">
        <f t="shared" si="9"/>
        <v>0</v>
      </c>
      <c r="V12" s="25">
        <v>24420</v>
      </c>
      <c r="W12" s="25"/>
    </row>
    <row r="13" s="2" customFormat="1" ht="25" customHeight="1" spans="1:23">
      <c r="A13" s="20">
        <v>8</v>
      </c>
      <c r="B13" s="21" t="s">
        <v>147</v>
      </c>
      <c r="C13" s="20" t="s">
        <v>148</v>
      </c>
      <c r="D13" s="22" t="s">
        <v>128</v>
      </c>
      <c r="E13" s="23" t="s">
        <v>40</v>
      </c>
      <c r="F13" s="23" t="s">
        <v>149</v>
      </c>
      <c r="G13" s="24">
        <v>51</v>
      </c>
      <c r="H13" s="25">
        <v>51</v>
      </c>
      <c r="I13" s="25">
        <f t="shared" si="0"/>
        <v>0</v>
      </c>
      <c r="J13" s="25">
        <v>900</v>
      </c>
      <c r="K13" s="24">
        <f t="shared" si="1"/>
        <v>1080</v>
      </c>
      <c r="L13" s="41">
        <v>1</v>
      </c>
      <c r="M13" s="24">
        <v>100</v>
      </c>
      <c r="N13" s="42">
        <f t="shared" si="2"/>
        <v>55080</v>
      </c>
      <c r="O13" s="43">
        <f t="shared" si="3"/>
        <v>55080</v>
      </c>
      <c r="P13" s="43">
        <f t="shared" si="4"/>
        <v>0</v>
      </c>
      <c r="Q13" s="43">
        <f t="shared" si="5"/>
        <v>5100</v>
      </c>
      <c r="R13" s="43">
        <f t="shared" si="6"/>
        <v>5100</v>
      </c>
      <c r="S13" s="43">
        <f t="shared" si="7"/>
        <v>60180</v>
      </c>
      <c r="T13" s="43">
        <f t="shared" si="8"/>
        <v>60180</v>
      </c>
      <c r="U13" s="25">
        <f t="shared" si="9"/>
        <v>0</v>
      </c>
      <c r="V13" s="25">
        <v>24420</v>
      </c>
      <c r="W13" s="25"/>
    </row>
    <row r="14" s="2" customFormat="1" ht="25" customHeight="1" spans="1:23">
      <c r="A14" s="20">
        <v>9</v>
      </c>
      <c r="B14" s="21" t="s">
        <v>150</v>
      </c>
      <c r="C14" s="20" t="s">
        <v>151</v>
      </c>
      <c r="D14" s="22" t="s">
        <v>128</v>
      </c>
      <c r="E14" s="23" t="s">
        <v>40</v>
      </c>
      <c r="F14" s="23" t="s">
        <v>149</v>
      </c>
      <c r="G14" s="24">
        <v>40</v>
      </c>
      <c r="H14" s="25">
        <v>39</v>
      </c>
      <c r="I14" s="25">
        <v>1</v>
      </c>
      <c r="J14" s="25">
        <v>900</v>
      </c>
      <c r="K14" s="24">
        <v>1080</v>
      </c>
      <c r="L14" s="41">
        <v>1</v>
      </c>
      <c r="M14" s="24">
        <v>100</v>
      </c>
      <c r="N14" s="42">
        <f t="shared" si="2"/>
        <v>43020</v>
      </c>
      <c r="O14" s="43">
        <v>42120</v>
      </c>
      <c r="P14" s="43">
        <v>900</v>
      </c>
      <c r="Q14" s="43">
        <v>4000</v>
      </c>
      <c r="R14" s="43">
        <v>3900</v>
      </c>
      <c r="S14" s="43">
        <f t="shared" si="7"/>
        <v>47020</v>
      </c>
      <c r="T14" s="43">
        <v>46020</v>
      </c>
      <c r="U14" s="25">
        <f t="shared" si="9"/>
        <v>1000</v>
      </c>
      <c r="V14" s="25">
        <v>18540</v>
      </c>
      <c r="W14" s="25"/>
    </row>
    <row r="15" s="2" customFormat="1" ht="25" customHeight="1" spans="1:23">
      <c r="A15" s="20">
        <v>10</v>
      </c>
      <c r="B15" s="21" t="s">
        <v>152</v>
      </c>
      <c r="C15" s="20" t="s">
        <v>153</v>
      </c>
      <c r="D15" s="22" t="s">
        <v>154</v>
      </c>
      <c r="E15" s="23" t="s">
        <v>140</v>
      </c>
      <c r="F15" s="23" t="s">
        <v>155</v>
      </c>
      <c r="G15" s="24">
        <v>50</v>
      </c>
      <c r="H15" s="25">
        <v>50</v>
      </c>
      <c r="I15" s="25">
        <v>0</v>
      </c>
      <c r="J15" s="25">
        <v>900</v>
      </c>
      <c r="K15" s="24">
        <v>1080</v>
      </c>
      <c r="L15" s="41">
        <v>1</v>
      </c>
      <c r="M15" s="24">
        <v>100</v>
      </c>
      <c r="N15" s="42">
        <f t="shared" si="2"/>
        <v>54000</v>
      </c>
      <c r="O15" s="43">
        <v>54000</v>
      </c>
      <c r="P15" s="43">
        <v>0</v>
      </c>
      <c r="Q15" s="43">
        <v>5000</v>
      </c>
      <c r="R15" s="43">
        <v>5000</v>
      </c>
      <c r="S15" s="43">
        <f t="shared" si="7"/>
        <v>59000</v>
      </c>
      <c r="T15" s="43">
        <v>59000</v>
      </c>
      <c r="U15" s="25">
        <f t="shared" si="9"/>
        <v>0</v>
      </c>
      <c r="V15" s="25">
        <v>23340</v>
      </c>
      <c r="W15" s="25"/>
    </row>
    <row r="16" s="2" customFormat="1" ht="25" customHeight="1" spans="1:23">
      <c r="A16" s="20">
        <v>11</v>
      </c>
      <c r="B16" s="21" t="s">
        <v>156</v>
      </c>
      <c r="C16" s="20" t="s">
        <v>157</v>
      </c>
      <c r="D16" s="22" t="s">
        <v>158</v>
      </c>
      <c r="E16" s="23" t="s">
        <v>49</v>
      </c>
      <c r="F16" s="23" t="s">
        <v>68</v>
      </c>
      <c r="G16" s="24">
        <v>36</v>
      </c>
      <c r="H16" s="25">
        <v>34</v>
      </c>
      <c r="I16" s="25">
        <v>2</v>
      </c>
      <c r="J16" s="25">
        <v>800</v>
      </c>
      <c r="K16" s="24">
        <v>960</v>
      </c>
      <c r="L16" s="41">
        <v>1</v>
      </c>
      <c r="M16" s="24">
        <v>100</v>
      </c>
      <c r="N16" s="42">
        <f t="shared" si="2"/>
        <v>34240</v>
      </c>
      <c r="O16" s="43">
        <v>32640</v>
      </c>
      <c r="P16" s="43">
        <v>1600</v>
      </c>
      <c r="Q16" s="43">
        <v>3600</v>
      </c>
      <c r="R16" s="43">
        <v>3400</v>
      </c>
      <c r="S16" s="43">
        <f t="shared" si="7"/>
        <v>37840</v>
      </c>
      <c r="T16" s="43">
        <v>36040</v>
      </c>
      <c r="U16" s="25">
        <f t="shared" si="9"/>
        <v>1800</v>
      </c>
      <c r="V16" s="25">
        <v>15780</v>
      </c>
      <c r="W16" s="25"/>
    </row>
    <row r="17" s="2" customFormat="1" ht="25" customHeight="1" spans="1:23">
      <c r="A17" s="20">
        <v>12</v>
      </c>
      <c r="B17" s="21" t="s">
        <v>159</v>
      </c>
      <c r="C17" s="20" t="s">
        <v>160</v>
      </c>
      <c r="D17" s="22" t="s">
        <v>161</v>
      </c>
      <c r="E17" s="23" t="s">
        <v>162</v>
      </c>
      <c r="F17" s="23" t="s">
        <v>163</v>
      </c>
      <c r="G17" s="24">
        <v>54</v>
      </c>
      <c r="H17" s="25">
        <v>54</v>
      </c>
      <c r="I17" s="25">
        <v>0</v>
      </c>
      <c r="J17" s="25">
        <v>900</v>
      </c>
      <c r="K17" s="24">
        <v>1080</v>
      </c>
      <c r="L17" s="41">
        <v>1</v>
      </c>
      <c r="M17" s="24">
        <v>100</v>
      </c>
      <c r="N17" s="42">
        <f t="shared" si="2"/>
        <v>58320</v>
      </c>
      <c r="O17" s="43">
        <v>58320</v>
      </c>
      <c r="P17" s="43">
        <v>0</v>
      </c>
      <c r="Q17" s="43">
        <v>5400</v>
      </c>
      <c r="R17" s="43">
        <v>5400</v>
      </c>
      <c r="S17" s="43">
        <f t="shared" si="7"/>
        <v>63720</v>
      </c>
      <c r="T17" s="43">
        <v>63720</v>
      </c>
      <c r="U17" s="25">
        <f t="shared" si="9"/>
        <v>0</v>
      </c>
      <c r="V17" s="25">
        <v>25860</v>
      </c>
      <c r="W17" s="25"/>
    </row>
    <row r="18" s="2" customFormat="1" ht="25" customHeight="1" spans="1:23">
      <c r="A18" s="20">
        <v>13</v>
      </c>
      <c r="B18" s="21" t="s">
        <v>164</v>
      </c>
      <c r="C18" s="20" t="s">
        <v>165</v>
      </c>
      <c r="D18" s="22" t="s">
        <v>161</v>
      </c>
      <c r="E18" s="23" t="s">
        <v>162</v>
      </c>
      <c r="F18" s="23" t="s">
        <v>163</v>
      </c>
      <c r="G18" s="24">
        <v>38</v>
      </c>
      <c r="H18" s="25">
        <v>38</v>
      </c>
      <c r="I18" s="25">
        <v>0</v>
      </c>
      <c r="J18" s="25">
        <v>900</v>
      </c>
      <c r="K18" s="24">
        <v>1080</v>
      </c>
      <c r="L18" s="41">
        <v>1</v>
      </c>
      <c r="M18" s="24">
        <v>100</v>
      </c>
      <c r="N18" s="42">
        <f t="shared" si="2"/>
        <v>41040</v>
      </c>
      <c r="O18" s="43">
        <v>41040</v>
      </c>
      <c r="P18" s="43">
        <v>0</v>
      </c>
      <c r="Q18" s="43">
        <v>3800</v>
      </c>
      <c r="R18" s="43">
        <v>3800</v>
      </c>
      <c r="S18" s="43">
        <f t="shared" si="7"/>
        <v>44840</v>
      </c>
      <c r="T18" s="43">
        <v>44840</v>
      </c>
      <c r="U18" s="25">
        <f t="shared" si="9"/>
        <v>0</v>
      </c>
      <c r="V18" s="25">
        <v>17820</v>
      </c>
      <c r="W18" s="25"/>
    </row>
    <row r="19" s="2" customFormat="1" ht="25" customHeight="1" spans="1:23">
      <c r="A19" s="20">
        <v>14</v>
      </c>
      <c r="B19" s="21" t="s">
        <v>166</v>
      </c>
      <c r="C19" s="20" t="s">
        <v>167</v>
      </c>
      <c r="D19" s="22" t="s">
        <v>158</v>
      </c>
      <c r="E19" s="23" t="s">
        <v>162</v>
      </c>
      <c r="F19" s="23" t="s">
        <v>163</v>
      </c>
      <c r="G19" s="24">
        <v>43</v>
      </c>
      <c r="H19" s="25">
        <v>43</v>
      </c>
      <c r="I19" s="25">
        <v>0</v>
      </c>
      <c r="J19" s="25">
        <v>800</v>
      </c>
      <c r="K19" s="24">
        <v>960</v>
      </c>
      <c r="L19" s="41">
        <v>1</v>
      </c>
      <c r="M19" s="24">
        <v>100</v>
      </c>
      <c r="N19" s="42">
        <f t="shared" si="2"/>
        <v>41280</v>
      </c>
      <c r="O19" s="43">
        <v>41280</v>
      </c>
      <c r="P19" s="43">
        <v>0</v>
      </c>
      <c r="Q19" s="43">
        <v>4300</v>
      </c>
      <c r="R19" s="43">
        <v>4300</v>
      </c>
      <c r="S19" s="43">
        <f t="shared" si="7"/>
        <v>45580</v>
      </c>
      <c r="T19" s="43">
        <v>45580</v>
      </c>
      <c r="U19" s="25">
        <f t="shared" si="9"/>
        <v>0</v>
      </c>
      <c r="V19" s="25">
        <v>20460</v>
      </c>
      <c r="W19" s="25"/>
    </row>
    <row r="20" s="2" customFormat="1" ht="25" customHeight="1" spans="1:23">
      <c r="A20" s="20">
        <v>15</v>
      </c>
      <c r="B20" s="21" t="s">
        <v>168</v>
      </c>
      <c r="C20" s="20" t="s">
        <v>169</v>
      </c>
      <c r="D20" s="22" t="s">
        <v>128</v>
      </c>
      <c r="E20" s="23" t="s">
        <v>170</v>
      </c>
      <c r="F20" s="23" t="s">
        <v>81</v>
      </c>
      <c r="G20" s="24">
        <v>27</v>
      </c>
      <c r="H20" s="25">
        <v>27</v>
      </c>
      <c r="I20" s="25">
        <v>0</v>
      </c>
      <c r="J20" s="25">
        <v>900</v>
      </c>
      <c r="K20" s="24">
        <v>1080</v>
      </c>
      <c r="L20" s="41">
        <v>1</v>
      </c>
      <c r="M20" s="24">
        <v>100</v>
      </c>
      <c r="N20" s="42">
        <f t="shared" si="2"/>
        <v>29160</v>
      </c>
      <c r="O20" s="43">
        <v>29160</v>
      </c>
      <c r="P20" s="43">
        <v>0</v>
      </c>
      <c r="Q20" s="43">
        <v>2700</v>
      </c>
      <c r="R20" s="43">
        <v>2700</v>
      </c>
      <c r="S20" s="43">
        <f t="shared" si="7"/>
        <v>31860</v>
      </c>
      <c r="T20" s="43">
        <v>31860</v>
      </c>
      <c r="U20" s="25">
        <f t="shared" si="9"/>
        <v>0</v>
      </c>
      <c r="V20" s="25">
        <v>12600</v>
      </c>
      <c r="W20" s="25"/>
    </row>
    <row r="21" s="2" customFormat="1" ht="25" customHeight="1" spans="1:23">
      <c r="A21" s="20">
        <v>12</v>
      </c>
      <c r="B21" s="21" t="s">
        <v>171</v>
      </c>
      <c r="C21" s="20" t="s">
        <v>172</v>
      </c>
      <c r="D21" s="22" t="s">
        <v>161</v>
      </c>
      <c r="E21" s="23" t="s">
        <v>155</v>
      </c>
      <c r="F21" s="23" t="s">
        <v>173</v>
      </c>
      <c r="G21" s="24">
        <v>55</v>
      </c>
      <c r="H21" s="25">
        <v>55</v>
      </c>
      <c r="I21" s="25">
        <v>0</v>
      </c>
      <c r="J21" s="25">
        <v>900</v>
      </c>
      <c r="K21" s="24">
        <v>1080</v>
      </c>
      <c r="L21" s="41">
        <v>1</v>
      </c>
      <c r="M21" s="24">
        <v>100</v>
      </c>
      <c r="N21" s="42">
        <f t="shared" si="2"/>
        <v>59400</v>
      </c>
      <c r="O21" s="43">
        <v>59400</v>
      </c>
      <c r="P21" s="43">
        <v>0</v>
      </c>
      <c r="Q21" s="43">
        <v>5500</v>
      </c>
      <c r="R21" s="43">
        <v>5500</v>
      </c>
      <c r="S21" s="43">
        <f t="shared" si="7"/>
        <v>64900</v>
      </c>
      <c r="T21" s="43">
        <v>64900</v>
      </c>
      <c r="U21" s="25">
        <f t="shared" si="9"/>
        <v>0</v>
      </c>
      <c r="V21" s="25">
        <v>26160</v>
      </c>
      <c r="W21" s="25"/>
    </row>
    <row r="22" s="2" customFormat="1" ht="25" customHeight="1" spans="1:23">
      <c r="A22" s="20">
        <v>17</v>
      </c>
      <c r="B22" s="21" t="s">
        <v>174</v>
      </c>
      <c r="C22" s="20" t="s">
        <v>175</v>
      </c>
      <c r="D22" s="22" t="s">
        <v>161</v>
      </c>
      <c r="E22" s="23" t="s">
        <v>68</v>
      </c>
      <c r="F22" s="23" t="s">
        <v>69</v>
      </c>
      <c r="G22" s="24">
        <v>43</v>
      </c>
      <c r="H22" s="25">
        <v>43</v>
      </c>
      <c r="I22" s="25">
        <v>0</v>
      </c>
      <c r="J22" s="25">
        <v>900</v>
      </c>
      <c r="K22" s="24">
        <v>1080</v>
      </c>
      <c r="L22" s="41">
        <v>1</v>
      </c>
      <c r="M22" s="24">
        <v>100</v>
      </c>
      <c r="N22" s="42">
        <f t="shared" si="2"/>
        <v>46440</v>
      </c>
      <c r="O22" s="43">
        <v>46440</v>
      </c>
      <c r="P22" s="43">
        <v>0</v>
      </c>
      <c r="Q22" s="43">
        <v>4300</v>
      </c>
      <c r="R22" s="43">
        <v>4300</v>
      </c>
      <c r="S22" s="43">
        <f t="shared" si="7"/>
        <v>50740</v>
      </c>
      <c r="T22" s="43">
        <v>50740</v>
      </c>
      <c r="U22" s="25">
        <f t="shared" si="9"/>
        <v>0</v>
      </c>
      <c r="V22" s="25">
        <v>20580</v>
      </c>
      <c r="W22" s="25"/>
    </row>
    <row r="23" s="2" customFormat="1" ht="25" customHeight="1" spans="1:23">
      <c r="A23" s="20">
        <v>18</v>
      </c>
      <c r="B23" s="21" t="s">
        <v>176</v>
      </c>
      <c r="C23" s="20" t="s">
        <v>177</v>
      </c>
      <c r="D23" s="22" t="s">
        <v>158</v>
      </c>
      <c r="E23" s="23" t="s">
        <v>62</v>
      </c>
      <c r="F23" s="23" t="s">
        <v>98</v>
      </c>
      <c r="G23" s="24">
        <v>36</v>
      </c>
      <c r="H23" s="25">
        <v>36</v>
      </c>
      <c r="I23" s="25">
        <v>0</v>
      </c>
      <c r="J23" s="25">
        <v>800</v>
      </c>
      <c r="K23" s="24">
        <v>960</v>
      </c>
      <c r="L23" s="41">
        <v>1</v>
      </c>
      <c r="M23" s="24">
        <v>100</v>
      </c>
      <c r="N23" s="42">
        <f t="shared" si="2"/>
        <v>34560</v>
      </c>
      <c r="O23" s="43">
        <v>34560</v>
      </c>
      <c r="P23" s="43">
        <v>0</v>
      </c>
      <c r="Q23" s="43">
        <v>3600</v>
      </c>
      <c r="R23" s="43">
        <v>3600</v>
      </c>
      <c r="S23" s="43">
        <f t="shared" si="7"/>
        <v>38160</v>
      </c>
      <c r="T23" s="43">
        <v>38160</v>
      </c>
      <c r="U23" s="25">
        <f t="shared" si="9"/>
        <v>0</v>
      </c>
      <c r="V23" s="25">
        <v>16920</v>
      </c>
      <c r="W23" s="25"/>
    </row>
    <row r="24" s="2" customFormat="1" ht="25" customHeight="1" spans="1:23">
      <c r="A24" s="20">
        <v>19</v>
      </c>
      <c r="B24" s="21" t="s">
        <v>178</v>
      </c>
      <c r="C24" s="20" t="s">
        <v>179</v>
      </c>
      <c r="D24" s="22" t="s">
        <v>161</v>
      </c>
      <c r="E24" s="23" t="s">
        <v>180</v>
      </c>
      <c r="F24" s="23" t="s">
        <v>181</v>
      </c>
      <c r="G24" s="24">
        <v>46</v>
      </c>
      <c r="H24" s="25">
        <v>45</v>
      </c>
      <c r="I24" s="25">
        <v>1</v>
      </c>
      <c r="J24" s="25">
        <v>900</v>
      </c>
      <c r="K24" s="24">
        <v>1080</v>
      </c>
      <c r="L24" s="41">
        <v>1</v>
      </c>
      <c r="M24" s="24">
        <v>100</v>
      </c>
      <c r="N24" s="42">
        <f t="shared" si="2"/>
        <v>49500</v>
      </c>
      <c r="O24" s="43">
        <v>48600</v>
      </c>
      <c r="P24" s="43">
        <v>900</v>
      </c>
      <c r="Q24" s="43">
        <v>4600</v>
      </c>
      <c r="R24" s="43">
        <v>4500</v>
      </c>
      <c r="S24" s="43">
        <f t="shared" si="7"/>
        <v>54100</v>
      </c>
      <c r="T24" s="43">
        <v>53100</v>
      </c>
      <c r="U24" s="25">
        <f t="shared" si="9"/>
        <v>1000</v>
      </c>
      <c r="V24" s="25">
        <v>21420</v>
      </c>
      <c r="W24" s="25"/>
    </row>
    <row r="25" s="2" customFormat="1" ht="25" customHeight="1" spans="1:23">
      <c r="A25" s="20">
        <v>20</v>
      </c>
      <c r="B25" s="21" t="s">
        <v>182</v>
      </c>
      <c r="C25" s="20" t="s">
        <v>183</v>
      </c>
      <c r="D25" s="22" t="s">
        <v>161</v>
      </c>
      <c r="E25" s="23" t="s">
        <v>180</v>
      </c>
      <c r="F25" s="23" t="s">
        <v>181</v>
      </c>
      <c r="G25" s="24">
        <v>56</v>
      </c>
      <c r="H25" s="25">
        <v>56</v>
      </c>
      <c r="I25" s="25">
        <v>0</v>
      </c>
      <c r="J25" s="25">
        <v>900</v>
      </c>
      <c r="K25" s="24">
        <v>1080</v>
      </c>
      <c r="L25" s="41">
        <v>1</v>
      </c>
      <c r="M25" s="24">
        <v>100</v>
      </c>
      <c r="N25" s="42">
        <f t="shared" si="2"/>
        <v>60480</v>
      </c>
      <c r="O25" s="43">
        <v>60480</v>
      </c>
      <c r="P25" s="43">
        <v>0</v>
      </c>
      <c r="Q25" s="43">
        <v>5600</v>
      </c>
      <c r="R25" s="43">
        <v>5600</v>
      </c>
      <c r="S25" s="43">
        <f t="shared" si="7"/>
        <v>66080</v>
      </c>
      <c r="T25" s="43">
        <v>66080</v>
      </c>
      <c r="U25" s="25">
        <f t="shared" si="9"/>
        <v>0</v>
      </c>
      <c r="V25" s="25">
        <v>26820</v>
      </c>
      <c r="W25" s="25"/>
    </row>
    <row r="26" s="2" customFormat="1" ht="25" customHeight="1" spans="1:23">
      <c r="A26" s="20">
        <v>21</v>
      </c>
      <c r="B26" s="21" t="s">
        <v>184</v>
      </c>
      <c r="C26" s="20" t="s">
        <v>185</v>
      </c>
      <c r="D26" s="22" t="s">
        <v>128</v>
      </c>
      <c r="E26" s="23" t="s">
        <v>180</v>
      </c>
      <c r="F26" s="23" t="s">
        <v>181</v>
      </c>
      <c r="G26" s="24">
        <v>49</v>
      </c>
      <c r="H26" s="25">
        <v>49</v>
      </c>
      <c r="I26" s="25">
        <v>0</v>
      </c>
      <c r="J26" s="25">
        <v>900</v>
      </c>
      <c r="K26" s="24">
        <v>1080</v>
      </c>
      <c r="L26" s="41">
        <v>1</v>
      </c>
      <c r="M26" s="24">
        <v>100</v>
      </c>
      <c r="N26" s="42">
        <f t="shared" si="2"/>
        <v>52920</v>
      </c>
      <c r="O26" s="43">
        <v>52920</v>
      </c>
      <c r="P26" s="43">
        <v>0</v>
      </c>
      <c r="Q26" s="43">
        <v>4900</v>
      </c>
      <c r="R26" s="43">
        <v>4900</v>
      </c>
      <c r="S26" s="43">
        <f t="shared" si="7"/>
        <v>57820</v>
      </c>
      <c r="T26" s="43">
        <v>57820</v>
      </c>
      <c r="U26" s="25">
        <f t="shared" si="9"/>
        <v>0</v>
      </c>
      <c r="V26" s="25">
        <v>23160</v>
      </c>
      <c r="W26" s="25"/>
    </row>
    <row r="27" s="2" customFormat="1" ht="25" customHeight="1" spans="1:23">
      <c r="A27" s="20">
        <v>22</v>
      </c>
      <c r="B27" s="21" t="s">
        <v>186</v>
      </c>
      <c r="C27" s="20" t="s">
        <v>187</v>
      </c>
      <c r="D27" s="22" t="s">
        <v>158</v>
      </c>
      <c r="E27" s="23" t="s">
        <v>74</v>
      </c>
      <c r="F27" s="23" t="s">
        <v>75</v>
      </c>
      <c r="G27" s="24">
        <v>36</v>
      </c>
      <c r="H27" s="25">
        <v>36</v>
      </c>
      <c r="I27" s="25">
        <v>0</v>
      </c>
      <c r="J27" s="25">
        <v>800</v>
      </c>
      <c r="K27" s="24">
        <v>960</v>
      </c>
      <c r="L27" s="41">
        <v>1</v>
      </c>
      <c r="M27" s="24">
        <v>100</v>
      </c>
      <c r="N27" s="42">
        <f t="shared" si="2"/>
        <v>34560</v>
      </c>
      <c r="O27" s="43">
        <v>34560</v>
      </c>
      <c r="P27" s="43">
        <v>0</v>
      </c>
      <c r="Q27" s="43">
        <v>3600</v>
      </c>
      <c r="R27" s="43">
        <v>3600</v>
      </c>
      <c r="S27" s="43">
        <f t="shared" si="7"/>
        <v>38160</v>
      </c>
      <c r="T27" s="43">
        <v>38160</v>
      </c>
      <c r="U27" s="25">
        <f t="shared" si="9"/>
        <v>0</v>
      </c>
      <c r="V27" s="25">
        <v>16860</v>
      </c>
      <c r="W27" s="25"/>
    </row>
    <row r="28" s="2" customFormat="1" ht="25" customHeight="1" spans="1:23">
      <c r="A28" s="20">
        <v>23</v>
      </c>
      <c r="B28" s="21" t="s">
        <v>188</v>
      </c>
      <c r="C28" s="20" t="s">
        <v>189</v>
      </c>
      <c r="D28" s="22" t="s">
        <v>161</v>
      </c>
      <c r="E28" s="23" t="s">
        <v>181</v>
      </c>
      <c r="F28" s="23" t="s">
        <v>116</v>
      </c>
      <c r="G28" s="24">
        <v>37</v>
      </c>
      <c r="H28" s="25">
        <v>37</v>
      </c>
      <c r="I28" s="25">
        <v>0</v>
      </c>
      <c r="J28" s="25">
        <v>900</v>
      </c>
      <c r="K28" s="24">
        <v>1080</v>
      </c>
      <c r="L28" s="41">
        <v>1</v>
      </c>
      <c r="M28" s="24">
        <v>100</v>
      </c>
      <c r="N28" s="42">
        <f t="shared" si="2"/>
        <v>39960</v>
      </c>
      <c r="O28" s="43">
        <v>39960</v>
      </c>
      <c r="P28" s="43">
        <v>0</v>
      </c>
      <c r="Q28" s="43">
        <v>3700</v>
      </c>
      <c r="R28" s="43">
        <v>3700</v>
      </c>
      <c r="S28" s="43">
        <f t="shared" si="7"/>
        <v>43660</v>
      </c>
      <c r="T28" s="43">
        <v>43660</v>
      </c>
      <c r="U28" s="25">
        <f t="shared" si="9"/>
        <v>0</v>
      </c>
      <c r="V28" s="25">
        <v>17640</v>
      </c>
      <c r="W28" s="25"/>
    </row>
    <row r="29" s="2" customFormat="1" ht="25" customHeight="1" spans="1:23">
      <c r="A29" s="20">
        <v>24</v>
      </c>
      <c r="B29" s="21" t="s">
        <v>190</v>
      </c>
      <c r="C29" s="20" t="s">
        <v>191</v>
      </c>
      <c r="D29" s="22" t="s">
        <v>161</v>
      </c>
      <c r="E29" s="23" t="s">
        <v>181</v>
      </c>
      <c r="F29" s="23" t="s">
        <v>116</v>
      </c>
      <c r="G29" s="24">
        <v>24</v>
      </c>
      <c r="H29" s="25">
        <v>24</v>
      </c>
      <c r="I29" s="25">
        <v>0</v>
      </c>
      <c r="J29" s="25">
        <v>900</v>
      </c>
      <c r="K29" s="24">
        <v>1080</v>
      </c>
      <c r="L29" s="41">
        <v>1</v>
      </c>
      <c r="M29" s="24">
        <v>100</v>
      </c>
      <c r="N29" s="42">
        <f t="shared" si="2"/>
        <v>25920</v>
      </c>
      <c r="O29" s="43">
        <v>25920</v>
      </c>
      <c r="P29" s="43">
        <v>0</v>
      </c>
      <c r="Q29" s="43">
        <v>2400</v>
      </c>
      <c r="R29" s="43">
        <v>2400</v>
      </c>
      <c r="S29" s="43">
        <f t="shared" si="7"/>
        <v>28320</v>
      </c>
      <c r="T29" s="43">
        <v>28320</v>
      </c>
      <c r="U29" s="25">
        <f t="shared" si="9"/>
        <v>0</v>
      </c>
      <c r="V29" s="25">
        <v>11100</v>
      </c>
      <c r="W29" s="25"/>
    </row>
    <row r="30" s="2" customFormat="1" ht="25" customHeight="1" spans="1:23">
      <c r="A30" s="20">
        <v>25</v>
      </c>
      <c r="B30" s="21" t="s">
        <v>192</v>
      </c>
      <c r="C30" s="20" t="s">
        <v>193</v>
      </c>
      <c r="D30" s="22" t="s">
        <v>161</v>
      </c>
      <c r="E30" s="23" t="s">
        <v>181</v>
      </c>
      <c r="F30" s="23" t="s">
        <v>116</v>
      </c>
      <c r="G30" s="24">
        <v>31</v>
      </c>
      <c r="H30" s="25">
        <v>31</v>
      </c>
      <c r="I30" s="25">
        <v>0</v>
      </c>
      <c r="J30" s="25">
        <v>900</v>
      </c>
      <c r="K30" s="24">
        <v>1080</v>
      </c>
      <c r="L30" s="41">
        <v>1</v>
      </c>
      <c r="M30" s="24">
        <v>100</v>
      </c>
      <c r="N30" s="42">
        <f t="shared" si="2"/>
        <v>33480</v>
      </c>
      <c r="O30" s="43">
        <v>33480</v>
      </c>
      <c r="P30" s="43">
        <v>0</v>
      </c>
      <c r="Q30" s="43">
        <v>3100</v>
      </c>
      <c r="R30" s="43">
        <v>3100</v>
      </c>
      <c r="S30" s="43">
        <f t="shared" si="7"/>
        <v>36580</v>
      </c>
      <c r="T30" s="43">
        <v>36580</v>
      </c>
      <c r="U30" s="25">
        <f t="shared" si="9"/>
        <v>0</v>
      </c>
      <c r="V30" s="25">
        <v>14700</v>
      </c>
      <c r="W30" s="25"/>
    </row>
    <row r="31" s="2" customFormat="1" ht="25" customHeight="1" spans="1:23">
      <c r="A31" s="20">
        <v>26</v>
      </c>
      <c r="B31" s="21" t="s">
        <v>131</v>
      </c>
      <c r="C31" s="20" t="s">
        <v>194</v>
      </c>
      <c r="D31" s="22" t="s">
        <v>161</v>
      </c>
      <c r="E31" s="23" t="s">
        <v>82</v>
      </c>
      <c r="F31" s="23" t="s">
        <v>195</v>
      </c>
      <c r="G31" s="24">
        <v>34</v>
      </c>
      <c r="H31" s="25">
        <v>34</v>
      </c>
      <c r="I31" s="25">
        <v>0</v>
      </c>
      <c r="J31" s="25">
        <v>900</v>
      </c>
      <c r="K31" s="24">
        <v>1080</v>
      </c>
      <c r="L31" s="41">
        <v>1</v>
      </c>
      <c r="M31" s="24">
        <v>100</v>
      </c>
      <c r="N31" s="42">
        <f t="shared" si="2"/>
        <v>36720</v>
      </c>
      <c r="O31" s="43">
        <v>36720</v>
      </c>
      <c r="P31" s="43">
        <v>0</v>
      </c>
      <c r="Q31" s="43">
        <v>3400</v>
      </c>
      <c r="R31" s="43">
        <v>3400</v>
      </c>
      <c r="S31" s="43">
        <f t="shared" si="7"/>
        <v>40120</v>
      </c>
      <c r="T31" s="43">
        <v>40120</v>
      </c>
      <c r="U31" s="25">
        <f t="shared" si="9"/>
        <v>0</v>
      </c>
      <c r="V31" s="25">
        <v>16200</v>
      </c>
      <c r="W31" s="25"/>
    </row>
    <row r="32" s="2" customFormat="1" ht="25" customHeight="1" spans="1:23">
      <c r="A32" s="20">
        <v>27</v>
      </c>
      <c r="B32" s="21" t="s">
        <v>196</v>
      </c>
      <c r="C32" s="20" t="s">
        <v>197</v>
      </c>
      <c r="D32" s="22" t="s">
        <v>161</v>
      </c>
      <c r="E32" s="23" t="s">
        <v>108</v>
      </c>
      <c r="F32" s="23" t="s">
        <v>109</v>
      </c>
      <c r="G32" s="24">
        <v>36</v>
      </c>
      <c r="H32" s="25">
        <v>36</v>
      </c>
      <c r="I32" s="25">
        <v>0</v>
      </c>
      <c r="J32" s="25">
        <v>900</v>
      </c>
      <c r="K32" s="24">
        <v>1080</v>
      </c>
      <c r="L32" s="41">
        <v>1</v>
      </c>
      <c r="M32" s="24">
        <v>100</v>
      </c>
      <c r="N32" s="42">
        <f t="shared" si="2"/>
        <v>38880</v>
      </c>
      <c r="O32" s="43">
        <v>38880</v>
      </c>
      <c r="P32" s="43">
        <v>0</v>
      </c>
      <c r="Q32" s="43">
        <v>3600</v>
      </c>
      <c r="R32" s="43">
        <v>3600</v>
      </c>
      <c r="S32" s="43">
        <f t="shared" si="7"/>
        <v>42480</v>
      </c>
      <c r="T32" s="43">
        <v>42480</v>
      </c>
      <c r="U32" s="25">
        <f t="shared" si="9"/>
        <v>0</v>
      </c>
      <c r="V32" s="25">
        <v>17100</v>
      </c>
      <c r="W32" s="25"/>
    </row>
    <row r="33" s="1" customFormat="1" ht="25" customHeight="1" spans="1:23">
      <c r="A33" s="29" t="s">
        <v>123</v>
      </c>
      <c r="B33" s="29"/>
      <c r="C33" s="30"/>
      <c r="D33" s="29"/>
      <c r="E33" s="29"/>
      <c r="F33" s="29"/>
      <c r="G33" s="19">
        <f t="shared" ref="G33:I33" si="10">SUM(G6:G32)</f>
        <v>1133</v>
      </c>
      <c r="H33" s="19">
        <f t="shared" si="10"/>
        <v>1124</v>
      </c>
      <c r="I33" s="19">
        <f t="shared" si="10"/>
        <v>9</v>
      </c>
      <c r="J33" s="44" t="s">
        <v>124</v>
      </c>
      <c r="K33" s="44" t="s">
        <v>124</v>
      </c>
      <c r="L33" s="44" t="s">
        <v>124</v>
      </c>
      <c r="M33" s="44" t="s">
        <v>124</v>
      </c>
      <c r="N33" s="19">
        <f t="shared" ref="N33:V33" si="11">SUM(N6:N32)</f>
        <v>1203940</v>
      </c>
      <c r="O33" s="19">
        <f t="shared" si="11"/>
        <v>1196040</v>
      </c>
      <c r="P33" s="19">
        <f t="shared" si="11"/>
        <v>7900</v>
      </c>
      <c r="Q33" s="19">
        <f t="shared" si="11"/>
        <v>113300</v>
      </c>
      <c r="R33" s="19">
        <f t="shared" si="11"/>
        <v>112400</v>
      </c>
      <c r="S33" s="19">
        <f t="shared" si="11"/>
        <v>1317240</v>
      </c>
      <c r="T33" s="19">
        <f t="shared" si="11"/>
        <v>1308440</v>
      </c>
      <c r="U33" s="19">
        <f t="shared" si="11"/>
        <v>8800</v>
      </c>
      <c r="V33" s="19">
        <v>531840</v>
      </c>
      <c r="W33" s="19"/>
    </row>
    <row r="36" spans="5:14">
      <c r="E36" s="53"/>
      <c r="F36" s="53"/>
      <c r="G36" s="53"/>
      <c r="H36" s="53"/>
      <c r="I36" s="53"/>
      <c r="J36" s="53"/>
      <c r="K36" s="53"/>
      <c r="L36" s="53"/>
      <c r="M36" s="53"/>
      <c r="N36" s="53"/>
    </row>
  </sheetData>
  <mergeCells count="21">
    <mergeCell ref="A1:W1"/>
    <mergeCell ref="A2:E2"/>
    <mergeCell ref="R2:W2"/>
    <mergeCell ref="N3:U3"/>
    <mergeCell ref="A33:B33"/>
    <mergeCell ref="E36:N36"/>
    <mergeCell ref="A3:A5"/>
    <mergeCell ref="B3:B5"/>
    <mergeCell ref="C3:C5"/>
    <mergeCell ref="D3:D5"/>
    <mergeCell ref="G3:G5"/>
    <mergeCell ref="J3:J5"/>
    <mergeCell ref="K3:K5"/>
    <mergeCell ref="L3:L5"/>
    <mergeCell ref="M3:M5"/>
    <mergeCell ref="N4:N5"/>
    <mergeCell ref="Q4:Q5"/>
    <mergeCell ref="S4:S5"/>
    <mergeCell ref="V3:V5"/>
    <mergeCell ref="W3:W5"/>
    <mergeCell ref="E3:F4"/>
  </mergeCells>
  <pageMargins left="0.161111111111111" right="0.161111111111111" top="0.409027777777778" bottom="0.409027777777778" header="0.5" footer="0.5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3"/>
  <sheetViews>
    <sheetView workbookViewId="0">
      <pane ySplit="5" topLeftCell="A15" activePane="bottomLeft" state="frozen"/>
      <selection/>
      <selection pane="bottomLeft" activeCell="AA11" sqref="AA11"/>
    </sheetView>
  </sheetViews>
  <sheetFormatPr defaultColWidth="9" defaultRowHeight="14.25"/>
  <cols>
    <col min="1" max="1" width="5.5" style="1" customWidth="1"/>
    <col min="2" max="2" width="11.625" style="3" customWidth="1"/>
    <col min="3" max="3" width="25.625" style="1" customWidth="1"/>
    <col min="4" max="4" width="9.625" style="1" customWidth="1"/>
    <col min="5" max="6" width="10.625" style="4" customWidth="1"/>
    <col min="7" max="7" width="6" style="1" customWidth="1"/>
    <col min="8" max="8" width="6.125" style="1" customWidth="1"/>
    <col min="9" max="9" width="6.225" style="1" customWidth="1"/>
    <col min="10" max="10" width="5.5" style="1" customWidth="1"/>
    <col min="11" max="11" width="7.75" style="1" customWidth="1"/>
    <col min="12" max="12" width="5" style="1" customWidth="1"/>
    <col min="13" max="13" width="4.875" style="1" customWidth="1"/>
    <col min="14" max="14" width="7.625" style="1" customWidth="1"/>
    <col min="15" max="16" width="8.625" style="1" customWidth="1"/>
    <col min="17" max="17" width="6.125" style="1" customWidth="1"/>
    <col min="18" max="18" width="8.625" style="1" customWidth="1"/>
    <col min="19" max="19" width="7.125" style="1" customWidth="1"/>
    <col min="20" max="21" width="8.625" style="1" customWidth="1"/>
    <col min="22" max="22" width="7.375" style="1" customWidth="1"/>
    <col min="23" max="23" width="8.25" style="1" customWidth="1"/>
    <col min="24" max="16384" width="9" style="1"/>
  </cols>
  <sheetData>
    <row r="1" s="1" customFormat="1" ht="22.5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21" customHeight="1" spans="1:23">
      <c r="A2" s="3" t="s">
        <v>1</v>
      </c>
      <c r="B2" s="3"/>
      <c r="C2" s="3"/>
      <c r="D2" s="3"/>
      <c r="E2" s="3"/>
      <c r="F2" s="3"/>
      <c r="O2" s="31"/>
      <c r="P2" s="31"/>
      <c r="Q2" s="31"/>
      <c r="R2" s="45" t="s">
        <v>198</v>
      </c>
      <c r="S2" s="45"/>
      <c r="T2" s="45"/>
      <c r="U2" s="45"/>
      <c r="V2" s="45"/>
      <c r="W2" s="45"/>
    </row>
    <row r="3" s="2" customFormat="1" ht="14" customHeight="1" spans="1:23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9" t="s">
        <v>199</v>
      </c>
      <c r="H3" s="10"/>
      <c r="I3" s="32"/>
      <c r="J3" s="19" t="s">
        <v>9</v>
      </c>
      <c r="K3" s="32" t="s">
        <v>10</v>
      </c>
      <c r="L3" s="32" t="s">
        <v>11</v>
      </c>
      <c r="M3" s="33" t="s">
        <v>12</v>
      </c>
      <c r="N3" s="19" t="s">
        <v>13</v>
      </c>
      <c r="O3" s="19"/>
      <c r="P3" s="19"/>
      <c r="Q3" s="19"/>
      <c r="R3" s="19"/>
      <c r="S3" s="19"/>
      <c r="T3" s="19"/>
      <c r="U3" s="19"/>
      <c r="V3" s="6" t="s">
        <v>14</v>
      </c>
      <c r="W3" s="19" t="s">
        <v>15</v>
      </c>
    </row>
    <row r="4" s="2" customFormat="1" ht="15" customHeight="1" spans="1:23">
      <c r="A4" s="11"/>
      <c r="B4" s="11"/>
      <c r="C4" s="11"/>
      <c r="D4" s="11"/>
      <c r="E4" s="12"/>
      <c r="F4" s="13"/>
      <c r="G4" s="14"/>
      <c r="H4" s="15"/>
      <c r="I4" s="34"/>
      <c r="J4" s="19"/>
      <c r="K4" s="35"/>
      <c r="L4" s="35"/>
      <c r="M4" s="33"/>
      <c r="N4" s="36" t="s">
        <v>16</v>
      </c>
      <c r="O4" s="37"/>
      <c r="P4" s="38"/>
      <c r="Q4" s="46" t="s">
        <v>17</v>
      </c>
      <c r="R4" s="39"/>
      <c r="S4" s="47" t="s">
        <v>18</v>
      </c>
      <c r="T4" s="13"/>
      <c r="U4" s="48"/>
      <c r="V4" s="11"/>
      <c r="W4" s="19"/>
    </row>
    <row r="5" s="2" customFormat="1" ht="50" customHeight="1" spans="1:23">
      <c r="A5" s="16"/>
      <c r="B5" s="16"/>
      <c r="C5" s="16"/>
      <c r="D5" s="16"/>
      <c r="E5" s="17" t="s">
        <v>19</v>
      </c>
      <c r="F5" s="18" t="s">
        <v>20</v>
      </c>
      <c r="G5" s="14"/>
      <c r="H5" s="19" t="s">
        <v>21</v>
      </c>
      <c r="I5" s="19" t="s">
        <v>22</v>
      </c>
      <c r="J5" s="19"/>
      <c r="K5" s="39"/>
      <c r="L5" s="39"/>
      <c r="M5" s="33"/>
      <c r="N5" s="40"/>
      <c r="O5" s="19" t="s">
        <v>23</v>
      </c>
      <c r="P5" s="16" t="s">
        <v>24</v>
      </c>
      <c r="Q5" s="49"/>
      <c r="R5" s="19" t="s">
        <v>23</v>
      </c>
      <c r="S5" s="49"/>
      <c r="T5" s="14" t="s">
        <v>23</v>
      </c>
      <c r="U5" s="19" t="s">
        <v>24</v>
      </c>
      <c r="V5" s="16"/>
      <c r="W5" s="19"/>
    </row>
    <row r="6" s="2" customFormat="1" ht="25" customHeight="1" spans="1:23">
      <c r="A6" s="20">
        <v>1</v>
      </c>
      <c r="B6" s="21" t="s">
        <v>200</v>
      </c>
      <c r="C6" s="20" t="s">
        <v>201</v>
      </c>
      <c r="D6" s="22" t="s">
        <v>202</v>
      </c>
      <c r="E6" s="23" t="s">
        <v>203</v>
      </c>
      <c r="F6" s="23" t="s">
        <v>133</v>
      </c>
      <c r="G6" s="24">
        <v>50</v>
      </c>
      <c r="H6" s="25">
        <v>50</v>
      </c>
      <c r="I6" s="25">
        <f t="shared" ref="I6:I22" si="0">G6-H6</f>
        <v>0</v>
      </c>
      <c r="J6" s="25">
        <v>900</v>
      </c>
      <c r="K6" s="24">
        <f t="shared" ref="K6:K22" si="1">J6*1.2</f>
        <v>1080</v>
      </c>
      <c r="L6" s="41">
        <v>1</v>
      </c>
      <c r="M6" s="24">
        <v>100</v>
      </c>
      <c r="N6" s="42">
        <f t="shared" ref="N6:N22" si="2">O6+P6</f>
        <v>54000</v>
      </c>
      <c r="O6" s="43">
        <f t="shared" ref="O6:O22" si="3">H6*K6*L6</f>
        <v>54000</v>
      </c>
      <c r="P6" s="43">
        <f t="shared" ref="P6:P22" si="4">I6*J6*L6</f>
        <v>0</v>
      </c>
      <c r="Q6" s="43">
        <f t="shared" ref="Q6:Q22" si="5">G6*M6</f>
        <v>5000</v>
      </c>
      <c r="R6" s="43">
        <f t="shared" ref="R6:R22" si="6">H6*M6</f>
        <v>5000</v>
      </c>
      <c r="S6" s="43">
        <f t="shared" ref="S6:S22" si="7">N6+Q6</f>
        <v>59000</v>
      </c>
      <c r="T6" s="43">
        <f t="shared" ref="T6:T22" si="8">O6+R6</f>
        <v>59000</v>
      </c>
      <c r="U6" s="25">
        <f t="shared" ref="U6:U22" si="9">S6-T6</f>
        <v>0</v>
      </c>
      <c r="V6" s="25">
        <v>23880</v>
      </c>
      <c r="W6" s="25"/>
    </row>
    <row r="7" s="2" customFormat="1" ht="25" customHeight="1" spans="1:23">
      <c r="A7" s="20">
        <v>2</v>
      </c>
      <c r="B7" s="21" t="s">
        <v>204</v>
      </c>
      <c r="C7" s="20" t="s">
        <v>205</v>
      </c>
      <c r="D7" s="22" t="s">
        <v>206</v>
      </c>
      <c r="E7" s="23" t="s">
        <v>129</v>
      </c>
      <c r="F7" s="23" t="s">
        <v>130</v>
      </c>
      <c r="G7" s="24">
        <v>47</v>
      </c>
      <c r="H7" s="25">
        <v>47</v>
      </c>
      <c r="I7" s="25">
        <f t="shared" si="0"/>
        <v>0</v>
      </c>
      <c r="J7" s="25">
        <v>900</v>
      </c>
      <c r="K7" s="24">
        <f t="shared" si="1"/>
        <v>1080</v>
      </c>
      <c r="L7" s="41">
        <v>1</v>
      </c>
      <c r="M7" s="24">
        <v>100</v>
      </c>
      <c r="N7" s="42">
        <f t="shared" si="2"/>
        <v>50760</v>
      </c>
      <c r="O7" s="43">
        <f t="shared" si="3"/>
        <v>50760</v>
      </c>
      <c r="P7" s="43">
        <f t="shared" si="4"/>
        <v>0</v>
      </c>
      <c r="Q7" s="43">
        <f t="shared" si="5"/>
        <v>4700</v>
      </c>
      <c r="R7" s="43">
        <f t="shared" si="6"/>
        <v>4700</v>
      </c>
      <c r="S7" s="43">
        <f t="shared" si="7"/>
        <v>55460</v>
      </c>
      <c r="T7" s="43">
        <f t="shared" si="8"/>
        <v>55460</v>
      </c>
      <c r="U7" s="25">
        <f t="shared" si="9"/>
        <v>0</v>
      </c>
      <c r="V7" s="25">
        <v>22380</v>
      </c>
      <c r="W7" s="25"/>
    </row>
    <row r="8" s="2" customFormat="1" ht="25" customHeight="1" spans="1:23">
      <c r="A8" s="20">
        <v>3</v>
      </c>
      <c r="B8" s="21" t="s">
        <v>207</v>
      </c>
      <c r="C8" s="20" t="s">
        <v>208</v>
      </c>
      <c r="D8" s="22" t="s">
        <v>206</v>
      </c>
      <c r="E8" s="23" t="s">
        <v>129</v>
      </c>
      <c r="F8" s="23" t="s">
        <v>130</v>
      </c>
      <c r="G8" s="24">
        <v>48</v>
      </c>
      <c r="H8" s="25">
        <v>48</v>
      </c>
      <c r="I8" s="25">
        <f t="shared" si="0"/>
        <v>0</v>
      </c>
      <c r="J8" s="25">
        <v>900</v>
      </c>
      <c r="K8" s="24">
        <f t="shared" si="1"/>
        <v>1080</v>
      </c>
      <c r="L8" s="41">
        <v>1</v>
      </c>
      <c r="M8" s="24">
        <v>100</v>
      </c>
      <c r="N8" s="42">
        <f t="shared" si="2"/>
        <v>51840</v>
      </c>
      <c r="O8" s="43">
        <f t="shared" si="3"/>
        <v>51840</v>
      </c>
      <c r="P8" s="43">
        <f t="shared" si="4"/>
        <v>0</v>
      </c>
      <c r="Q8" s="43">
        <f t="shared" si="5"/>
        <v>4800</v>
      </c>
      <c r="R8" s="43">
        <f t="shared" si="6"/>
        <v>4800</v>
      </c>
      <c r="S8" s="43">
        <f t="shared" si="7"/>
        <v>56640</v>
      </c>
      <c r="T8" s="43">
        <f t="shared" si="8"/>
        <v>56640</v>
      </c>
      <c r="U8" s="25">
        <f t="shared" si="9"/>
        <v>0</v>
      </c>
      <c r="V8" s="25">
        <v>22800</v>
      </c>
      <c r="W8" s="25"/>
    </row>
    <row r="9" s="2" customFormat="1" ht="25" customHeight="1" spans="1:23">
      <c r="A9" s="20">
        <v>4</v>
      </c>
      <c r="B9" s="21" t="s">
        <v>209</v>
      </c>
      <c r="C9" s="20" t="s">
        <v>210</v>
      </c>
      <c r="D9" s="22" t="s">
        <v>206</v>
      </c>
      <c r="E9" s="23" t="s">
        <v>139</v>
      </c>
      <c r="F9" s="23" t="s">
        <v>140</v>
      </c>
      <c r="G9" s="24">
        <v>52</v>
      </c>
      <c r="H9" s="25">
        <v>52</v>
      </c>
      <c r="I9" s="25">
        <f t="shared" si="0"/>
        <v>0</v>
      </c>
      <c r="J9" s="25">
        <v>900</v>
      </c>
      <c r="K9" s="24">
        <f t="shared" si="1"/>
        <v>1080</v>
      </c>
      <c r="L9" s="41">
        <v>1</v>
      </c>
      <c r="M9" s="24">
        <v>100</v>
      </c>
      <c r="N9" s="42">
        <f t="shared" si="2"/>
        <v>56160</v>
      </c>
      <c r="O9" s="43">
        <f t="shared" si="3"/>
        <v>56160</v>
      </c>
      <c r="P9" s="43">
        <f t="shared" si="4"/>
        <v>0</v>
      </c>
      <c r="Q9" s="43">
        <f t="shared" si="5"/>
        <v>5200</v>
      </c>
      <c r="R9" s="43">
        <f t="shared" si="6"/>
        <v>5200</v>
      </c>
      <c r="S9" s="43">
        <f t="shared" si="7"/>
        <v>61360</v>
      </c>
      <c r="T9" s="43">
        <f t="shared" si="8"/>
        <v>61360</v>
      </c>
      <c r="U9" s="25">
        <f t="shared" si="9"/>
        <v>0</v>
      </c>
      <c r="V9" s="25">
        <v>24480</v>
      </c>
      <c r="W9" s="25"/>
    </row>
    <row r="10" s="2" customFormat="1" ht="25" customHeight="1" spans="1:23">
      <c r="A10" s="20">
        <v>5</v>
      </c>
      <c r="B10" s="21" t="s">
        <v>211</v>
      </c>
      <c r="C10" s="20" t="s">
        <v>212</v>
      </c>
      <c r="D10" s="22" t="s">
        <v>206</v>
      </c>
      <c r="E10" s="23" t="s">
        <v>139</v>
      </c>
      <c r="F10" s="23" t="s">
        <v>140</v>
      </c>
      <c r="G10" s="24">
        <v>47</v>
      </c>
      <c r="H10" s="25">
        <v>47</v>
      </c>
      <c r="I10" s="25">
        <f t="shared" si="0"/>
        <v>0</v>
      </c>
      <c r="J10" s="25">
        <v>900</v>
      </c>
      <c r="K10" s="24">
        <f t="shared" si="1"/>
        <v>1080</v>
      </c>
      <c r="L10" s="41">
        <v>1</v>
      </c>
      <c r="M10" s="24">
        <v>100</v>
      </c>
      <c r="N10" s="42">
        <f t="shared" si="2"/>
        <v>50760</v>
      </c>
      <c r="O10" s="43">
        <f t="shared" si="3"/>
        <v>50760</v>
      </c>
      <c r="P10" s="43">
        <f t="shared" si="4"/>
        <v>0</v>
      </c>
      <c r="Q10" s="43">
        <f t="shared" si="5"/>
        <v>4700</v>
      </c>
      <c r="R10" s="43">
        <f t="shared" si="6"/>
        <v>4700</v>
      </c>
      <c r="S10" s="43">
        <f t="shared" si="7"/>
        <v>55460</v>
      </c>
      <c r="T10" s="43">
        <f t="shared" si="8"/>
        <v>55460</v>
      </c>
      <c r="U10" s="25">
        <f t="shared" si="9"/>
        <v>0</v>
      </c>
      <c r="V10" s="25">
        <v>22200</v>
      </c>
      <c r="W10" s="25"/>
    </row>
    <row r="11" s="2" customFormat="1" ht="25" customHeight="1" spans="1:23">
      <c r="A11" s="20">
        <v>6</v>
      </c>
      <c r="B11" s="21" t="s">
        <v>213</v>
      </c>
      <c r="C11" s="26" t="s">
        <v>214</v>
      </c>
      <c r="D11" s="22" t="s">
        <v>206</v>
      </c>
      <c r="E11" s="23" t="s">
        <v>139</v>
      </c>
      <c r="F11" s="23" t="s">
        <v>140</v>
      </c>
      <c r="G11" s="24">
        <v>54</v>
      </c>
      <c r="H11" s="25">
        <v>54</v>
      </c>
      <c r="I11" s="25">
        <f t="shared" si="0"/>
        <v>0</v>
      </c>
      <c r="J11" s="25">
        <v>900</v>
      </c>
      <c r="K11" s="24">
        <f t="shared" si="1"/>
        <v>1080</v>
      </c>
      <c r="L11" s="41">
        <v>1</v>
      </c>
      <c r="M11" s="24">
        <v>100</v>
      </c>
      <c r="N11" s="42">
        <f t="shared" si="2"/>
        <v>58320</v>
      </c>
      <c r="O11" s="43">
        <f t="shared" si="3"/>
        <v>58320</v>
      </c>
      <c r="P11" s="43">
        <f t="shared" si="4"/>
        <v>0</v>
      </c>
      <c r="Q11" s="43">
        <f t="shared" si="5"/>
        <v>5400</v>
      </c>
      <c r="R11" s="43">
        <f t="shared" si="6"/>
        <v>5400</v>
      </c>
      <c r="S11" s="43">
        <f t="shared" si="7"/>
        <v>63720</v>
      </c>
      <c r="T11" s="43">
        <f t="shared" si="8"/>
        <v>63720</v>
      </c>
      <c r="U11" s="25">
        <f t="shared" si="9"/>
        <v>0</v>
      </c>
      <c r="V11" s="25">
        <v>25680</v>
      </c>
      <c r="W11" s="25"/>
    </row>
    <row r="12" s="2" customFormat="1" ht="25" customHeight="1" spans="1:23">
      <c r="A12" s="20">
        <v>7</v>
      </c>
      <c r="B12" s="21" t="s">
        <v>215</v>
      </c>
      <c r="C12" s="20" t="s">
        <v>216</v>
      </c>
      <c r="D12" s="22" t="s">
        <v>206</v>
      </c>
      <c r="E12" s="23" t="s">
        <v>139</v>
      </c>
      <c r="F12" s="23" t="s">
        <v>140</v>
      </c>
      <c r="G12" s="24">
        <v>52</v>
      </c>
      <c r="H12" s="25">
        <v>52</v>
      </c>
      <c r="I12" s="25">
        <f t="shared" si="0"/>
        <v>0</v>
      </c>
      <c r="J12" s="25">
        <v>900</v>
      </c>
      <c r="K12" s="24">
        <f t="shared" si="1"/>
        <v>1080</v>
      </c>
      <c r="L12" s="41">
        <v>1</v>
      </c>
      <c r="M12" s="24">
        <v>100</v>
      </c>
      <c r="N12" s="42">
        <f t="shared" si="2"/>
        <v>56160</v>
      </c>
      <c r="O12" s="43">
        <f t="shared" si="3"/>
        <v>56160</v>
      </c>
      <c r="P12" s="43">
        <f t="shared" si="4"/>
        <v>0</v>
      </c>
      <c r="Q12" s="43">
        <f t="shared" si="5"/>
        <v>5200</v>
      </c>
      <c r="R12" s="43">
        <f t="shared" si="6"/>
        <v>5200</v>
      </c>
      <c r="S12" s="43">
        <f t="shared" si="7"/>
        <v>61360</v>
      </c>
      <c r="T12" s="43">
        <f t="shared" si="8"/>
        <v>61360</v>
      </c>
      <c r="U12" s="25">
        <f t="shared" si="9"/>
        <v>0</v>
      </c>
      <c r="V12" s="25">
        <v>24900</v>
      </c>
      <c r="W12" s="25"/>
    </row>
    <row r="13" s="2" customFormat="1" ht="25" customHeight="1" spans="1:23">
      <c r="A13" s="20">
        <v>8</v>
      </c>
      <c r="B13" s="21" t="s">
        <v>204</v>
      </c>
      <c r="C13" s="20" t="s">
        <v>217</v>
      </c>
      <c r="D13" s="22" t="s">
        <v>206</v>
      </c>
      <c r="E13" s="23" t="s">
        <v>218</v>
      </c>
      <c r="F13" s="23" t="s">
        <v>162</v>
      </c>
      <c r="G13" s="24">
        <v>42</v>
      </c>
      <c r="H13" s="25">
        <v>42</v>
      </c>
      <c r="I13" s="25">
        <f t="shared" si="0"/>
        <v>0</v>
      </c>
      <c r="J13" s="25">
        <v>900</v>
      </c>
      <c r="K13" s="24">
        <f t="shared" si="1"/>
        <v>1080</v>
      </c>
      <c r="L13" s="41">
        <v>1</v>
      </c>
      <c r="M13" s="24">
        <v>100</v>
      </c>
      <c r="N13" s="42">
        <f t="shared" si="2"/>
        <v>45360</v>
      </c>
      <c r="O13" s="43">
        <f t="shared" si="3"/>
        <v>45360</v>
      </c>
      <c r="P13" s="43">
        <f t="shared" si="4"/>
        <v>0</v>
      </c>
      <c r="Q13" s="43">
        <f t="shared" si="5"/>
        <v>4200</v>
      </c>
      <c r="R13" s="43">
        <f t="shared" si="6"/>
        <v>4200</v>
      </c>
      <c r="S13" s="43">
        <f t="shared" si="7"/>
        <v>49560</v>
      </c>
      <c r="T13" s="43">
        <f t="shared" si="8"/>
        <v>49560</v>
      </c>
      <c r="U13" s="25">
        <f t="shared" si="9"/>
        <v>0</v>
      </c>
      <c r="V13" s="25">
        <v>19380</v>
      </c>
      <c r="W13" s="25"/>
    </row>
    <row r="14" s="2" customFormat="1" ht="25" customHeight="1" spans="1:23">
      <c r="A14" s="20">
        <v>9</v>
      </c>
      <c r="B14" s="21" t="s">
        <v>102</v>
      </c>
      <c r="C14" s="20" t="s">
        <v>219</v>
      </c>
      <c r="D14" s="22" t="s">
        <v>202</v>
      </c>
      <c r="E14" s="23" t="s">
        <v>40</v>
      </c>
      <c r="F14" s="23" t="s">
        <v>149</v>
      </c>
      <c r="G14" s="24">
        <v>49</v>
      </c>
      <c r="H14" s="25">
        <v>49</v>
      </c>
      <c r="I14" s="25">
        <f t="shared" si="0"/>
        <v>0</v>
      </c>
      <c r="J14" s="25">
        <v>900</v>
      </c>
      <c r="K14" s="24">
        <f t="shared" si="1"/>
        <v>1080</v>
      </c>
      <c r="L14" s="41">
        <v>1</v>
      </c>
      <c r="M14" s="24">
        <v>100</v>
      </c>
      <c r="N14" s="42">
        <f t="shared" si="2"/>
        <v>52920</v>
      </c>
      <c r="O14" s="43">
        <f t="shared" si="3"/>
        <v>52920</v>
      </c>
      <c r="P14" s="43">
        <f t="shared" si="4"/>
        <v>0</v>
      </c>
      <c r="Q14" s="43">
        <f t="shared" si="5"/>
        <v>4900</v>
      </c>
      <c r="R14" s="43">
        <f t="shared" si="6"/>
        <v>4900</v>
      </c>
      <c r="S14" s="43">
        <f t="shared" si="7"/>
        <v>57820</v>
      </c>
      <c r="T14" s="43">
        <f t="shared" si="8"/>
        <v>57820</v>
      </c>
      <c r="U14" s="25">
        <f t="shared" si="9"/>
        <v>0</v>
      </c>
      <c r="V14" s="25">
        <v>23040</v>
      </c>
      <c r="W14" s="50"/>
    </row>
    <row r="15" s="2" customFormat="1" ht="25" customHeight="1" spans="1:23">
      <c r="A15" s="20">
        <v>10</v>
      </c>
      <c r="B15" s="21" t="s">
        <v>213</v>
      </c>
      <c r="C15" s="20" t="s">
        <v>220</v>
      </c>
      <c r="D15" s="22" t="s">
        <v>206</v>
      </c>
      <c r="E15" s="23" t="s">
        <v>155</v>
      </c>
      <c r="F15" s="27" t="s">
        <v>173</v>
      </c>
      <c r="G15" s="24">
        <v>53</v>
      </c>
      <c r="H15" s="25">
        <v>53</v>
      </c>
      <c r="I15" s="25">
        <f t="shared" si="0"/>
        <v>0</v>
      </c>
      <c r="J15" s="25">
        <v>900</v>
      </c>
      <c r="K15" s="24">
        <f t="shared" si="1"/>
        <v>1080</v>
      </c>
      <c r="L15" s="41">
        <v>1</v>
      </c>
      <c r="M15" s="24">
        <v>100</v>
      </c>
      <c r="N15" s="42">
        <f t="shared" si="2"/>
        <v>57240</v>
      </c>
      <c r="O15" s="43">
        <f t="shared" si="3"/>
        <v>57240</v>
      </c>
      <c r="P15" s="43">
        <f t="shared" si="4"/>
        <v>0</v>
      </c>
      <c r="Q15" s="43">
        <f t="shared" si="5"/>
        <v>5300</v>
      </c>
      <c r="R15" s="43">
        <f t="shared" si="6"/>
        <v>5300</v>
      </c>
      <c r="S15" s="43">
        <f t="shared" si="7"/>
        <v>62540</v>
      </c>
      <c r="T15" s="43">
        <f t="shared" si="8"/>
        <v>62540</v>
      </c>
      <c r="U15" s="25">
        <f t="shared" si="9"/>
        <v>0</v>
      </c>
      <c r="V15" s="25">
        <v>25080</v>
      </c>
      <c r="W15" s="25"/>
    </row>
    <row r="16" s="2" customFormat="1" ht="25" customHeight="1" spans="1:23">
      <c r="A16" s="20">
        <v>11</v>
      </c>
      <c r="B16" s="21" t="s">
        <v>221</v>
      </c>
      <c r="C16" s="20" t="s">
        <v>222</v>
      </c>
      <c r="D16" s="22" t="s">
        <v>223</v>
      </c>
      <c r="E16" s="23" t="s">
        <v>68</v>
      </c>
      <c r="F16" s="27" t="s">
        <v>69</v>
      </c>
      <c r="G16" s="24">
        <v>48</v>
      </c>
      <c r="H16" s="25">
        <v>48</v>
      </c>
      <c r="I16" s="25">
        <f t="shared" si="0"/>
        <v>0</v>
      </c>
      <c r="J16" s="25">
        <v>900</v>
      </c>
      <c r="K16" s="24">
        <f t="shared" si="1"/>
        <v>1080</v>
      </c>
      <c r="L16" s="41">
        <v>1</v>
      </c>
      <c r="M16" s="24">
        <v>100</v>
      </c>
      <c r="N16" s="42">
        <f t="shared" si="2"/>
        <v>51840</v>
      </c>
      <c r="O16" s="43">
        <f t="shared" si="3"/>
        <v>51840</v>
      </c>
      <c r="P16" s="43">
        <f t="shared" si="4"/>
        <v>0</v>
      </c>
      <c r="Q16" s="43">
        <f t="shared" si="5"/>
        <v>4800</v>
      </c>
      <c r="R16" s="43">
        <f t="shared" si="6"/>
        <v>4800</v>
      </c>
      <c r="S16" s="43">
        <f t="shared" si="7"/>
        <v>56640</v>
      </c>
      <c r="T16" s="43">
        <f t="shared" si="8"/>
        <v>56640</v>
      </c>
      <c r="U16" s="25">
        <f t="shared" si="9"/>
        <v>0</v>
      </c>
      <c r="V16" s="25">
        <v>22800</v>
      </c>
      <c r="W16" s="25"/>
    </row>
    <row r="17" s="2" customFormat="1" ht="25" customHeight="1" spans="1:23">
      <c r="A17" s="20">
        <v>12</v>
      </c>
      <c r="B17" s="21" t="s">
        <v>224</v>
      </c>
      <c r="C17" s="20" t="s">
        <v>225</v>
      </c>
      <c r="D17" s="22" t="s">
        <v>202</v>
      </c>
      <c r="E17" s="23" t="s">
        <v>68</v>
      </c>
      <c r="F17" s="27" t="s">
        <v>69</v>
      </c>
      <c r="G17" s="24">
        <v>39</v>
      </c>
      <c r="H17" s="25">
        <v>37</v>
      </c>
      <c r="I17" s="25">
        <f t="shared" si="0"/>
        <v>2</v>
      </c>
      <c r="J17" s="25">
        <v>900</v>
      </c>
      <c r="K17" s="24">
        <f t="shared" si="1"/>
        <v>1080</v>
      </c>
      <c r="L17" s="41">
        <v>1</v>
      </c>
      <c r="M17" s="24">
        <v>100</v>
      </c>
      <c r="N17" s="42">
        <f t="shared" si="2"/>
        <v>41760</v>
      </c>
      <c r="O17" s="43">
        <f t="shared" si="3"/>
        <v>39960</v>
      </c>
      <c r="P17" s="43">
        <f t="shared" si="4"/>
        <v>1800</v>
      </c>
      <c r="Q17" s="43">
        <f t="shared" si="5"/>
        <v>3900</v>
      </c>
      <c r="R17" s="43">
        <f t="shared" si="6"/>
        <v>3700</v>
      </c>
      <c r="S17" s="43">
        <f t="shared" si="7"/>
        <v>45660</v>
      </c>
      <c r="T17" s="43">
        <f t="shared" si="8"/>
        <v>43660</v>
      </c>
      <c r="U17" s="25">
        <f t="shared" si="9"/>
        <v>2000</v>
      </c>
      <c r="V17" s="25">
        <v>17460</v>
      </c>
      <c r="W17" s="25"/>
    </row>
    <row r="18" s="2" customFormat="1" ht="25" customHeight="1" spans="1:23">
      <c r="A18" s="20">
        <v>13</v>
      </c>
      <c r="B18" s="21" t="s">
        <v>226</v>
      </c>
      <c r="C18" s="20" t="s">
        <v>227</v>
      </c>
      <c r="D18" s="22" t="s">
        <v>202</v>
      </c>
      <c r="E18" s="23" t="s">
        <v>98</v>
      </c>
      <c r="F18" s="27" t="s">
        <v>99</v>
      </c>
      <c r="G18" s="24">
        <v>54</v>
      </c>
      <c r="H18" s="25">
        <v>54</v>
      </c>
      <c r="I18" s="25">
        <f t="shared" si="0"/>
        <v>0</v>
      </c>
      <c r="J18" s="25">
        <v>900</v>
      </c>
      <c r="K18" s="24">
        <f t="shared" si="1"/>
        <v>1080</v>
      </c>
      <c r="L18" s="41">
        <v>1</v>
      </c>
      <c r="M18" s="24">
        <v>100</v>
      </c>
      <c r="N18" s="42">
        <f t="shared" si="2"/>
        <v>58320</v>
      </c>
      <c r="O18" s="43">
        <f t="shared" si="3"/>
        <v>58320</v>
      </c>
      <c r="P18" s="43">
        <f t="shared" si="4"/>
        <v>0</v>
      </c>
      <c r="Q18" s="43">
        <f t="shared" si="5"/>
        <v>5400</v>
      </c>
      <c r="R18" s="43">
        <f t="shared" si="6"/>
        <v>5400</v>
      </c>
      <c r="S18" s="43">
        <f t="shared" si="7"/>
        <v>63720</v>
      </c>
      <c r="T18" s="43">
        <f t="shared" si="8"/>
        <v>63720</v>
      </c>
      <c r="U18" s="25">
        <f t="shared" si="9"/>
        <v>0</v>
      </c>
      <c r="V18" s="25">
        <v>25920</v>
      </c>
      <c r="W18" s="25"/>
    </row>
    <row r="19" s="2" customFormat="1" ht="25" customHeight="1" spans="1:23">
      <c r="A19" s="20">
        <v>14</v>
      </c>
      <c r="B19" s="21" t="s">
        <v>200</v>
      </c>
      <c r="C19" s="20" t="s">
        <v>228</v>
      </c>
      <c r="D19" s="22" t="s">
        <v>202</v>
      </c>
      <c r="E19" s="23" t="s">
        <v>82</v>
      </c>
      <c r="F19" s="27" t="s">
        <v>195</v>
      </c>
      <c r="G19" s="24">
        <v>47</v>
      </c>
      <c r="H19" s="25">
        <v>46</v>
      </c>
      <c r="I19" s="25">
        <f t="shared" si="0"/>
        <v>1</v>
      </c>
      <c r="J19" s="25">
        <v>900</v>
      </c>
      <c r="K19" s="24">
        <f t="shared" si="1"/>
        <v>1080</v>
      </c>
      <c r="L19" s="41">
        <v>1</v>
      </c>
      <c r="M19" s="24">
        <v>100</v>
      </c>
      <c r="N19" s="42">
        <f t="shared" si="2"/>
        <v>50580</v>
      </c>
      <c r="O19" s="43">
        <f t="shared" si="3"/>
        <v>49680</v>
      </c>
      <c r="P19" s="43">
        <f t="shared" si="4"/>
        <v>900</v>
      </c>
      <c r="Q19" s="43">
        <f t="shared" si="5"/>
        <v>4700</v>
      </c>
      <c r="R19" s="43">
        <f t="shared" si="6"/>
        <v>4600</v>
      </c>
      <c r="S19" s="43">
        <f t="shared" si="7"/>
        <v>55280</v>
      </c>
      <c r="T19" s="43">
        <f t="shared" si="8"/>
        <v>54280</v>
      </c>
      <c r="U19" s="25">
        <f t="shared" si="9"/>
        <v>1000</v>
      </c>
      <c r="V19" s="25">
        <v>21900</v>
      </c>
      <c r="W19" s="25"/>
    </row>
    <row r="20" s="2" customFormat="1" ht="25" customHeight="1" spans="1:23">
      <c r="A20" s="20">
        <v>15</v>
      </c>
      <c r="B20" s="21" t="s">
        <v>221</v>
      </c>
      <c r="C20" s="20" t="s">
        <v>229</v>
      </c>
      <c r="D20" s="22" t="s">
        <v>230</v>
      </c>
      <c r="E20" s="23" t="s">
        <v>116</v>
      </c>
      <c r="F20" s="27" t="s">
        <v>117</v>
      </c>
      <c r="G20" s="24">
        <v>50</v>
      </c>
      <c r="H20" s="25">
        <v>49</v>
      </c>
      <c r="I20" s="25">
        <f t="shared" si="0"/>
        <v>1</v>
      </c>
      <c r="J20" s="25">
        <v>800</v>
      </c>
      <c r="K20" s="24">
        <f t="shared" si="1"/>
        <v>960</v>
      </c>
      <c r="L20" s="41">
        <v>1</v>
      </c>
      <c r="M20" s="24">
        <v>100</v>
      </c>
      <c r="N20" s="42">
        <f t="shared" si="2"/>
        <v>47840</v>
      </c>
      <c r="O20" s="43">
        <f t="shared" si="3"/>
        <v>47040</v>
      </c>
      <c r="P20" s="43">
        <f t="shared" si="4"/>
        <v>800</v>
      </c>
      <c r="Q20" s="43">
        <f t="shared" si="5"/>
        <v>5000</v>
      </c>
      <c r="R20" s="43">
        <f t="shared" si="6"/>
        <v>4900</v>
      </c>
      <c r="S20" s="43">
        <f t="shared" si="7"/>
        <v>52840</v>
      </c>
      <c r="T20" s="43">
        <f t="shared" si="8"/>
        <v>51940</v>
      </c>
      <c r="U20" s="25">
        <f t="shared" si="9"/>
        <v>900</v>
      </c>
      <c r="V20" s="25">
        <v>23340</v>
      </c>
      <c r="W20" s="50"/>
    </row>
    <row r="21" s="2" customFormat="1" ht="25" customHeight="1" spans="1:23">
      <c r="A21" s="20">
        <v>16</v>
      </c>
      <c r="B21" s="21" t="s">
        <v>102</v>
      </c>
      <c r="C21" s="20" t="s">
        <v>231</v>
      </c>
      <c r="D21" s="22" t="s">
        <v>206</v>
      </c>
      <c r="E21" s="23" t="s">
        <v>111</v>
      </c>
      <c r="F21" s="27" t="s">
        <v>122</v>
      </c>
      <c r="G21" s="24">
        <v>41</v>
      </c>
      <c r="H21" s="25">
        <v>41</v>
      </c>
      <c r="I21" s="25">
        <f t="shared" si="0"/>
        <v>0</v>
      </c>
      <c r="J21" s="25">
        <v>900</v>
      </c>
      <c r="K21" s="24">
        <f t="shared" si="1"/>
        <v>1080</v>
      </c>
      <c r="L21" s="41">
        <v>1</v>
      </c>
      <c r="M21" s="24">
        <v>100</v>
      </c>
      <c r="N21" s="42">
        <f t="shared" si="2"/>
        <v>44280</v>
      </c>
      <c r="O21" s="43">
        <f t="shared" si="3"/>
        <v>44280</v>
      </c>
      <c r="P21" s="43">
        <f t="shared" si="4"/>
        <v>0</v>
      </c>
      <c r="Q21" s="43">
        <f t="shared" si="5"/>
        <v>4100</v>
      </c>
      <c r="R21" s="43">
        <f t="shared" si="6"/>
        <v>4100</v>
      </c>
      <c r="S21" s="43">
        <f t="shared" si="7"/>
        <v>48380</v>
      </c>
      <c r="T21" s="43">
        <f t="shared" si="8"/>
        <v>48380</v>
      </c>
      <c r="U21" s="25">
        <f t="shared" si="9"/>
        <v>0</v>
      </c>
      <c r="V21" s="25">
        <v>19620</v>
      </c>
      <c r="W21" s="25"/>
    </row>
    <row r="22" s="2" customFormat="1" ht="25" customHeight="1" spans="1:23">
      <c r="A22" s="20">
        <v>17</v>
      </c>
      <c r="B22" s="21" t="s">
        <v>209</v>
      </c>
      <c r="C22" s="20" t="s">
        <v>232</v>
      </c>
      <c r="D22" s="28" t="s">
        <v>230</v>
      </c>
      <c r="E22" s="23" t="s">
        <v>111</v>
      </c>
      <c r="F22" s="27" t="s">
        <v>122</v>
      </c>
      <c r="G22" s="24">
        <v>39</v>
      </c>
      <c r="H22" s="25">
        <v>39</v>
      </c>
      <c r="I22" s="25">
        <f t="shared" si="0"/>
        <v>0</v>
      </c>
      <c r="J22" s="25">
        <v>800</v>
      </c>
      <c r="K22" s="24">
        <f t="shared" si="1"/>
        <v>960</v>
      </c>
      <c r="L22" s="41">
        <v>1</v>
      </c>
      <c r="M22" s="24">
        <v>100</v>
      </c>
      <c r="N22" s="42">
        <f t="shared" si="2"/>
        <v>37440</v>
      </c>
      <c r="O22" s="43">
        <f t="shared" si="3"/>
        <v>37440</v>
      </c>
      <c r="P22" s="43">
        <f t="shared" si="4"/>
        <v>0</v>
      </c>
      <c r="Q22" s="43">
        <f t="shared" si="5"/>
        <v>3900</v>
      </c>
      <c r="R22" s="43">
        <f t="shared" si="6"/>
        <v>3900</v>
      </c>
      <c r="S22" s="43">
        <f t="shared" si="7"/>
        <v>41340</v>
      </c>
      <c r="T22" s="43">
        <f t="shared" si="8"/>
        <v>41340</v>
      </c>
      <c r="U22" s="25">
        <f t="shared" si="9"/>
        <v>0</v>
      </c>
      <c r="V22" s="25">
        <v>18540</v>
      </c>
      <c r="W22" s="25"/>
    </row>
    <row r="23" s="1" customFormat="1" ht="25" customHeight="1" spans="1:23">
      <c r="A23" s="29" t="s">
        <v>123</v>
      </c>
      <c r="B23" s="29"/>
      <c r="C23" s="30"/>
      <c r="D23" s="29"/>
      <c r="E23" s="29"/>
      <c r="F23" s="29"/>
      <c r="G23" s="19">
        <f t="shared" ref="G23:I23" si="10">SUM(G6:G22)</f>
        <v>812</v>
      </c>
      <c r="H23" s="19">
        <f t="shared" si="10"/>
        <v>808</v>
      </c>
      <c r="I23" s="19">
        <f t="shared" si="10"/>
        <v>4</v>
      </c>
      <c r="J23" s="44" t="s">
        <v>124</v>
      </c>
      <c r="K23" s="44" t="s">
        <v>124</v>
      </c>
      <c r="L23" s="44" t="s">
        <v>124</v>
      </c>
      <c r="M23" s="44" t="s">
        <v>124</v>
      </c>
      <c r="N23" s="19">
        <f t="shared" ref="N23:V23" si="11">SUM(N6:N22)</f>
        <v>865580</v>
      </c>
      <c r="O23" s="19">
        <f t="shared" si="11"/>
        <v>862080</v>
      </c>
      <c r="P23" s="19">
        <f t="shared" si="11"/>
        <v>3500</v>
      </c>
      <c r="Q23" s="19">
        <f t="shared" si="11"/>
        <v>81200</v>
      </c>
      <c r="R23" s="19">
        <f t="shared" si="11"/>
        <v>80800</v>
      </c>
      <c r="S23" s="19">
        <f t="shared" si="11"/>
        <v>946780</v>
      </c>
      <c r="T23" s="19">
        <f t="shared" si="11"/>
        <v>942880</v>
      </c>
      <c r="U23" s="19">
        <f t="shared" si="11"/>
        <v>3900</v>
      </c>
      <c r="V23" s="19">
        <v>383400</v>
      </c>
      <c r="W23" s="19"/>
    </row>
  </sheetData>
  <mergeCells count="20">
    <mergeCell ref="A1:W1"/>
    <mergeCell ref="A2:E2"/>
    <mergeCell ref="R2:W2"/>
    <mergeCell ref="N3:U3"/>
    <mergeCell ref="A23:B23"/>
    <mergeCell ref="A3:A5"/>
    <mergeCell ref="B3:B5"/>
    <mergeCell ref="C3:C5"/>
    <mergeCell ref="D3:D5"/>
    <mergeCell ref="G3:G5"/>
    <mergeCell ref="J3:J5"/>
    <mergeCell ref="K3:K5"/>
    <mergeCell ref="L3:L5"/>
    <mergeCell ref="M3:M5"/>
    <mergeCell ref="N4:N5"/>
    <mergeCell ref="Q4:Q5"/>
    <mergeCell ref="S4:S5"/>
    <mergeCell ref="V3:V5"/>
    <mergeCell ref="W3:W5"/>
    <mergeCell ref="E3:F4"/>
  </mergeCells>
  <pageMargins left="0.161111111111111" right="0.161111111111111" top="0.409027777777778" bottom="0.40902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曲靖市会泽县党政机关单位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昆明志扬</vt:lpstr>
      <vt:lpstr>云南良才</vt:lpstr>
      <vt:lpstr>云南顺达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凭栏听雨</cp:lastModifiedBy>
  <dcterms:created xsi:type="dcterms:W3CDTF">2020-06-05T02:09:00Z</dcterms:created>
  <dcterms:modified xsi:type="dcterms:W3CDTF">2024-10-16T07:12:25Z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BC15D5B7CE384DE2ADB476D5CDAAC99E_13</vt:lpwstr>
  </property>
</Properties>
</file>