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金润" sheetId="1" r:id="rId1"/>
  </sheets>
  <definedNames>
    <definedName name="_xlnm.Print_Area" localSheetId="0">金润!$A:$W</definedName>
  </definedNames>
  <calcPr calcId="144525"/>
</workbook>
</file>

<file path=xl/sharedStrings.xml><?xml version="1.0" encoding="utf-8"?>
<sst xmlns="http://schemas.openxmlformats.org/spreadsheetml/2006/main" count="89" uniqueCount="63">
  <si>
    <t>会泽县2023年职业技能培训费、鉴定费补贴及生活费补贴申报情况统计表（八）</t>
  </si>
  <si>
    <t>单位：会泽县劳动就业管理服务中心</t>
  </si>
  <si>
    <t>培训机构：会泽金润职业培训学校</t>
  </si>
  <si>
    <t>序号</t>
  </si>
  <si>
    <t>培训地点</t>
  </si>
  <si>
    <t>班级名称</t>
  </si>
  <si>
    <t>培训工种</t>
  </si>
  <si>
    <t>培训起止时间</t>
  </si>
  <si>
    <t>培训合格人数（人）</t>
  </si>
  <si>
    <t>培训补贴标准</t>
  </si>
  <si>
    <t>脱贫劳动力培训补贴标准（上浮20%）</t>
  </si>
  <si>
    <t>拨付比例</t>
  </si>
  <si>
    <t>鉴定补贴标准</t>
  </si>
  <si>
    <t>培训补贴金额</t>
  </si>
  <si>
    <t>脱贫劳动力（人）</t>
  </si>
  <si>
    <t>生活费金额（人）</t>
  </si>
  <si>
    <t>备注</t>
  </si>
  <si>
    <t>培训补贴金额（元）</t>
  </si>
  <si>
    <t>鉴定补贴金额（元）</t>
  </si>
  <si>
    <t>合计补贴金额（元）</t>
  </si>
  <si>
    <t>开始时间</t>
  </si>
  <si>
    <t>结束时间</t>
  </si>
  <si>
    <t>非脱贫劳动力（人）</t>
  </si>
  <si>
    <t>脱贫劳动力补贴金额（元）</t>
  </si>
  <si>
    <t>非脱贫劳动力补贴金额（元）</t>
  </si>
  <si>
    <t>会泽县宝云街道泽瑞社区</t>
  </si>
  <si>
    <t>2023年会泽县宝云街道泽瑞社区电动自行车维修培训23班</t>
  </si>
  <si>
    <t>电动自行车维修</t>
  </si>
  <si>
    <t>2023-09-05</t>
  </si>
  <si>
    <t>2023-09-12</t>
  </si>
  <si>
    <t>会泽县钟屏街道红石岩社区</t>
  </si>
  <si>
    <t>2023年会泽县钟屏街道红石岩社区电动自行车维修培训24班</t>
  </si>
  <si>
    <t>会泽县钟屏街道木城社区</t>
  </si>
  <si>
    <t>2023年会泽县钟屏街道木城社区电动自行车维修培训25班</t>
  </si>
  <si>
    <t>会泽县钟屏街道泽兴社区</t>
  </si>
  <si>
    <t>2023年会泽县钟屏街道泽兴社区蔬菜田间管理培训26班</t>
  </si>
  <si>
    <t>蔬菜田间管理</t>
  </si>
  <si>
    <t>会泽县上村乡播乐村委会</t>
  </si>
  <si>
    <t>2023年会泽县上村乡播乐村委会农作物病虫害防治培训27班</t>
  </si>
  <si>
    <t>农作物病虫害防治</t>
  </si>
  <si>
    <t xml:space="preserve">2023-09-07 </t>
  </si>
  <si>
    <t>2023-09-14</t>
  </si>
  <si>
    <t>会泽县娜姑镇云峰村委会</t>
  </si>
  <si>
    <t>2023年会泽县娜姑镇云峰村委会蔬菜田间管理培训30班</t>
  </si>
  <si>
    <t>2023-09-19</t>
  </si>
  <si>
    <t>会泽县金钟街道乌龙社区</t>
  </si>
  <si>
    <t>2023年会泽县金钟街道乌龙社区蔬菜田间管理培训31班</t>
  </si>
  <si>
    <t>会泽县娜姑镇乐里村委会</t>
  </si>
  <si>
    <t>2023年会泽县娜姑镇乐里村委会蔬菜田间管理培训32班</t>
  </si>
  <si>
    <t>2023-09-15</t>
  </si>
  <si>
    <t>2023-09-22</t>
  </si>
  <si>
    <t>2023年会泽县钟屏街道红石岩社区电动自行车维修培训33班</t>
  </si>
  <si>
    <t>2023年会泽县钟屏街道木城社区电动自行车维修培训34班</t>
  </si>
  <si>
    <t>2023-09-26</t>
  </si>
  <si>
    <t>会泽县大桥乡水磨村委会</t>
  </si>
  <si>
    <t>2023年会泽县大桥乡水磨村委会畜禽疾病防控培训36班</t>
  </si>
  <si>
    <t>畜禽疾病防控</t>
  </si>
  <si>
    <t>2023-09-20</t>
  </si>
  <si>
    <t>2023-09-27</t>
  </si>
  <si>
    <t>会泽县钟屏街道双河社区</t>
  </si>
  <si>
    <t>2023年会泽县钟屏街道双河社区蔬菜田间管理培训37班</t>
  </si>
  <si>
    <t>2023-09-29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</si>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</sst>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19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5" borderId="21" applyNumberFormat="0" applyAlignment="0" applyProtection="0">
      <alignment vertical="center"/>
    </xf>
    <xf numFmtId="0" fontId="24" fillId="25" borderId="17" applyNumberFormat="0" applyAlignment="0" applyProtection="0">
      <alignment vertical="center"/>
    </xf>
    <xf numFmtId="0" fontId="11" fillId="11" borderId="1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9" fontId="6" fillId="0" borderId="1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21"/>
  <sheetViews>
    <sheetView tabSelected="1" topLeftCell="D1" workbookViewId="0">
      <pane ySplit="5" topLeftCell="A9" activePane="bottomLeft" state="frozen"/>
      <selection/>
      <selection pane="bottomLeft" activeCell="R23" sqref="R23"/>
    </sheetView>
  </sheetViews>
  <sheetFormatPr defaultColWidth="9" defaultRowHeight="14.25"/>
  <cols>
    <col min="1" max="1" width="5.5" style="1" customWidth="1"/>
    <col min="2" max="2" width="11.25" style="4" customWidth="1"/>
    <col min="3" max="3" width="25.875" style="1" customWidth="1"/>
    <col min="4" max="4" width="10.6666666666667" style="1" customWidth="1"/>
    <col min="5" max="5" width="9.875" style="5" customWidth="1"/>
    <col min="6" max="6" width="10.375" style="5" customWidth="1"/>
    <col min="7" max="8" width="6" style="1" customWidth="1"/>
    <col min="9" max="12" width="6.25" style="1" customWidth="1"/>
    <col min="13" max="13" width="4.875" style="1" customWidth="1"/>
    <col min="14" max="14" width="7.25" style="1" customWidth="1"/>
    <col min="15" max="15" width="10.25" style="1" customWidth="1"/>
    <col min="16" max="16" width="9.75" style="1" customWidth="1"/>
    <col min="17" max="17" width="6.125" style="1" customWidth="1"/>
    <col min="18" max="18" width="8.875" style="1" customWidth="1"/>
    <col min="19" max="19" width="7.125" style="1" customWidth="1"/>
    <col min="20" max="20" width="9.25" style="1" customWidth="1"/>
    <col min="21" max="22" width="7.375" style="1" customWidth="1"/>
    <col min="23" max="23" width="8.25" style="1" customWidth="1"/>
    <col min="24" max="16384" width="9" style="1"/>
  </cols>
  <sheetData>
    <row r="1" s="1" customFormat="1" ht="22.5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21" customHeight="1" spans="1:22">
      <c r="A2" s="4" t="s">
        <v>1</v>
      </c>
      <c r="B2" s="4"/>
      <c r="C2" s="4"/>
      <c r="D2" s="4"/>
      <c r="E2" s="4"/>
      <c r="F2" s="4"/>
      <c r="O2" s="37" t="s">
        <v>2</v>
      </c>
      <c r="P2" s="37"/>
      <c r="Q2" s="37"/>
      <c r="R2" s="37"/>
      <c r="S2" s="37"/>
      <c r="T2" s="37"/>
      <c r="U2" s="37"/>
      <c r="V2" s="37"/>
    </row>
    <row r="3" s="2" customFormat="1" ht="14" customHeight="1" spans="1:23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/>
      <c r="G3" s="10" t="s">
        <v>8</v>
      </c>
      <c r="H3" s="11"/>
      <c r="I3" s="38"/>
      <c r="J3" s="19" t="s">
        <v>9</v>
      </c>
      <c r="K3" s="38" t="s">
        <v>10</v>
      </c>
      <c r="L3" s="38" t="s">
        <v>11</v>
      </c>
      <c r="M3" s="39" t="s">
        <v>12</v>
      </c>
      <c r="N3" s="19" t="s">
        <v>13</v>
      </c>
      <c r="O3" s="19"/>
      <c r="P3" s="7"/>
      <c r="Q3" s="19"/>
      <c r="R3" s="19"/>
      <c r="S3" s="19"/>
      <c r="T3" s="10"/>
      <c r="U3" s="7" t="s">
        <v>14</v>
      </c>
      <c r="V3" s="7" t="s">
        <v>15</v>
      </c>
      <c r="W3" s="19" t="s">
        <v>16</v>
      </c>
    </row>
    <row r="4" s="2" customFormat="1" ht="15" customHeight="1" spans="1:23">
      <c r="A4" s="12"/>
      <c r="B4" s="12"/>
      <c r="C4" s="12"/>
      <c r="D4" s="12"/>
      <c r="E4" s="13"/>
      <c r="F4" s="14"/>
      <c r="G4" s="10"/>
      <c r="H4" s="15"/>
      <c r="I4" s="40"/>
      <c r="J4" s="19"/>
      <c r="K4" s="41"/>
      <c r="L4" s="41"/>
      <c r="M4" s="39"/>
      <c r="N4" s="42" t="s">
        <v>17</v>
      </c>
      <c r="O4" s="14"/>
      <c r="P4" s="39"/>
      <c r="Q4" s="2" t="s">
        <v>18</v>
      </c>
      <c r="R4" s="40"/>
      <c r="S4" s="42" t="s">
        <v>19</v>
      </c>
      <c r="T4" s="14"/>
      <c r="U4" s="12"/>
      <c r="V4" s="12"/>
      <c r="W4" s="19"/>
    </row>
    <row r="5" s="2" customFormat="1" ht="42" customHeight="1" spans="1:23">
      <c r="A5" s="16"/>
      <c r="B5" s="16"/>
      <c r="C5" s="16"/>
      <c r="D5" s="16"/>
      <c r="E5" s="17" t="s">
        <v>20</v>
      </c>
      <c r="F5" s="18" t="s">
        <v>21</v>
      </c>
      <c r="G5" s="10"/>
      <c r="H5" s="19" t="s">
        <v>14</v>
      </c>
      <c r="I5" s="19" t="s">
        <v>22</v>
      </c>
      <c r="J5" s="19"/>
      <c r="K5" s="40"/>
      <c r="L5" s="40"/>
      <c r="M5" s="39"/>
      <c r="N5" s="43"/>
      <c r="O5" s="19" t="s">
        <v>23</v>
      </c>
      <c r="P5" s="44" t="s">
        <v>24</v>
      </c>
      <c r="Q5" s="44"/>
      <c r="R5" s="19" t="s">
        <v>23</v>
      </c>
      <c r="S5" s="44"/>
      <c r="T5" s="10" t="s">
        <v>23</v>
      </c>
      <c r="U5" s="16"/>
      <c r="V5" s="16"/>
      <c r="W5" s="19"/>
    </row>
    <row r="6" s="2" customFormat="1" ht="28" customHeight="1" spans="1:23">
      <c r="A6" s="20">
        <v>1</v>
      </c>
      <c r="B6" s="21" t="s">
        <v>25</v>
      </c>
      <c r="C6" s="20" t="s">
        <v>26</v>
      </c>
      <c r="D6" s="22" t="s">
        <v>27</v>
      </c>
      <c r="E6" s="23" t="s">
        <v>28</v>
      </c>
      <c r="F6" s="23" t="s">
        <v>29</v>
      </c>
      <c r="G6" s="24">
        <v>44</v>
      </c>
      <c r="H6" s="25">
        <v>44</v>
      </c>
      <c r="I6" s="25">
        <f>G6-H6</f>
        <v>0</v>
      </c>
      <c r="J6" s="25">
        <v>900</v>
      </c>
      <c r="K6" s="24">
        <f>J6*1.2</f>
        <v>1080</v>
      </c>
      <c r="L6" s="45">
        <v>1</v>
      </c>
      <c r="M6" s="24">
        <v>100</v>
      </c>
      <c r="N6" s="46">
        <f>O6+P6</f>
        <v>47520</v>
      </c>
      <c r="O6" s="47">
        <f>H6*K6*L6</f>
        <v>47520</v>
      </c>
      <c r="P6" s="47">
        <f>I6*J6*L6</f>
        <v>0</v>
      </c>
      <c r="Q6" s="47">
        <f>G6*M6</f>
        <v>4400</v>
      </c>
      <c r="R6" s="47">
        <f>H6*M6</f>
        <v>4400</v>
      </c>
      <c r="S6" s="47">
        <f>N6+Q6</f>
        <v>51920</v>
      </c>
      <c r="T6" s="47">
        <f>O6+R6</f>
        <v>51920</v>
      </c>
      <c r="U6" s="25">
        <f>H6</f>
        <v>44</v>
      </c>
      <c r="V6" s="25">
        <v>20820</v>
      </c>
      <c r="W6" s="25"/>
    </row>
    <row r="7" s="2" customFormat="1" ht="28" customHeight="1" spans="1:23">
      <c r="A7" s="20">
        <v>2</v>
      </c>
      <c r="B7" s="21" t="s">
        <v>30</v>
      </c>
      <c r="C7" s="20" t="s">
        <v>31</v>
      </c>
      <c r="D7" s="22" t="s">
        <v>27</v>
      </c>
      <c r="E7" s="23" t="s">
        <v>28</v>
      </c>
      <c r="F7" s="23" t="s">
        <v>29</v>
      </c>
      <c r="G7" s="24">
        <v>55</v>
      </c>
      <c r="H7" s="25">
        <v>55</v>
      </c>
      <c r="I7" s="25">
        <f t="shared" ref="I7:I17" si="0">G7-H7</f>
        <v>0</v>
      </c>
      <c r="J7" s="25">
        <v>900</v>
      </c>
      <c r="K7" s="24">
        <f t="shared" ref="K7:K17" si="1">J7*1.2</f>
        <v>1080</v>
      </c>
      <c r="L7" s="45">
        <v>1</v>
      </c>
      <c r="M7" s="24">
        <v>100</v>
      </c>
      <c r="N7" s="46">
        <f>O7+P7</f>
        <v>59400</v>
      </c>
      <c r="O7" s="47">
        <f t="shared" ref="O7:O17" si="2">H7*K7*L7</f>
        <v>59400</v>
      </c>
      <c r="P7" s="47">
        <f t="shared" ref="P7:P17" si="3">I7*J7*L7</f>
        <v>0</v>
      </c>
      <c r="Q7" s="47">
        <f t="shared" ref="Q7:Q17" si="4">G7*M7</f>
        <v>5500</v>
      </c>
      <c r="R7" s="47">
        <f t="shared" ref="R7:R17" si="5">H7*M7</f>
        <v>5500</v>
      </c>
      <c r="S7" s="47">
        <f t="shared" ref="S7:S17" si="6">N7+Q7</f>
        <v>64900</v>
      </c>
      <c r="T7" s="47">
        <f t="shared" ref="T7:T17" si="7">O7+R7</f>
        <v>64900</v>
      </c>
      <c r="U7" s="25">
        <f t="shared" ref="U7:U17" si="8">H7</f>
        <v>55</v>
      </c>
      <c r="V7" s="25">
        <v>26100</v>
      </c>
      <c r="W7" s="25"/>
    </row>
    <row r="8" s="2" customFormat="1" ht="28" customHeight="1" spans="1:23">
      <c r="A8" s="20">
        <v>3</v>
      </c>
      <c r="B8" s="21" t="s">
        <v>32</v>
      </c>
      <c r="C8" s="20" t="s">
        <v>33</v>
      </c>
      <c r="D8" s="22" t="s">
        <v>27</v>
      </c>
      <c r="E8" s="23" t="s">
        <v>28</v>
      </c>
      <c r="F8" s="23" t="s">
        <v>29</v>
      </c>
      <c r="G8" s="24">
        <v>48</v>
      </c>
      <c r="H8" s="25">
        <v>48</v>
      </c>
      <c r="I8" s="25">
        <f t="shared" si="0"/>
        <v>0</v>
      </c>
      <c r="J8" s="25">
        <v>900</v>
      </c>
      <c r="K8" s="24">
        <f t="shared" si="1"/>
        <v>1080</v>
      </c>
      <c r="L8" s="45">
        <v>1</v>
      </c>
      <c r="M8" s="24">
        <v>100</v>
      </c>
      <c r="N8" s="46">
        <f t="shared" ref="N7:N17" si="9">O8+P8</f>
        <v>51840</v>
      </c>
      <c r="O8" s="47">
        <f t="shared" si="2"/>
        <v>51840</v>
      </c>
      <c r="P8" s="47">
        <f t="shared" si="3"/>
        <v>0</v>
      </c>
      <c r="Q8" s="47">
        <f t="shared" si="4"/>
        <v>4800</v>
      </c>
      <c r="R8" s="47">
        <f t="shared" si="5"/>
        <v>4800</v>
      </c>
      <c r="S8" s="47">
        <f t="shared" si="6"/>
        <v>56640</v>
      </c>
      <c r="T8" s="47">
        <f t="shared" si="7"/>
        <v>56640</v>
      </c>
      <c r="U8" s="25">
        <f t="shared" si="8"/>
        <v>48</v>
      </c>
      <c r="V8" s="25">
        <v>23040</v>
      </c>
      <c r="W8" s="25"/>
    </row>
    <row r="9" s="3" customFormat="1" ht="28" customHeight="1" spans="1:23">
      <c r="A9" s="20">
        <v>4</v>
      </c>
      <c r="B9" s="26" t="s">
        <v>34</v>
      </c>
      <c r="C9" s="27" t="s">
        <v>35</v>
      </c>
      <c r="D9" s="28" t="s">
        <v>36</v>
      </c>
      <c r="E9" s="29" t="s">
        <v>28</v>
      </c>
      <c r="F9" s="29" t="s">
        <v>29</v>
      </c>
      <c r="G9" s="30">
        <v>45</v>
      </c>
      <c r="H9" s="31">
        <v>45</v>
      </c>
      <c r="I9" s="31">
        <f t="shared" si="0"/>
        <v>0</v>
      </c>
      <c r="J9" s="31">
        <v>900</v>
      </c>
      <c r="K9" s="30">
        <f t="shared" si="1"/>
        <v>1080</v>
      </c>
      <c r="L9" s="48">
        <v>1</v>
      </c>
      <c r="M9" s="30">
        <v>100</v>
      </c>
      <c r="N9" s="49">
        <f t="shared" si="9"/>
        <v>48600</v>
      </c>
      <c r="O9" s="50">
        <f t="shared" si="2"/>
        <v>48600</v>
      </c>
      <c r="P9" s="50">
        <f t="shared" si="3"/>
        <v>0</v>
      </c>
      <c r="Q9" s="50">
        <f t="shared" si="4"/>
        <v>4500</v>
      </c>
      <c r="R9" s="50">
        <f t="shared" si="5"/>
        <v>4500</v>
      </c>
      <c r="S9" s="50">
        <f t="shared" si="6"/>
        <v>53100</v>
      </c>
      <c r="T9" s="50">
        <f t="shared" si="7"/>
        <v>53100</v>
      </c>
      <c r="U9" s="31">
        <f t="shared" si="8"/>
        <v>45</v>
      </c>
      <c r="V9" s="31">
        <v>21420</v>
      </c>
      <c r="W9" s="31"/>
    </row>
    <row r="10" s="2" customFormat="1" ht="28" customHeight="1" spans="1:23">
      <c r="A10" s="20">
        <v>5</v>
      </c>
      <c r="B10" s="21" t="s">
        <v>37</v>
      </c>
      <c r="C10" s="20" t="s">
        <v>38</v>
      </c>
      <c r="D10" s="22" t="s">
        <v>39</v>
      </c>
      <c r="E10" s="23" t="s">
        <v>40</v>
      </c>
      <c r="F10" s="23" t="s">
        <v>41</v>
      </c>
      <c r="G10" s="24">
        <v>41</v>
      </c>
      <c r="H10" s="25">
        <v>41</v>
      </c>
      <c r="I10" s="25">
        <f t="shared" si="0"/>
        <v>0</v>
      </c>
      <c r="J10" s="25">
        <v>900</v>
      </c>
      <c r="K10" s="24">
        <f t="shared" si="1"/>
        <v>1080</v>
      </c>
      <c r="L10" s="45">
        <v>1</v>
      </c>
      <c r="M10" s="24">
        <v>100</v>
      </c>
      <c r="N10" s="46">
        <f t="shared" si="9"/>
        <v>44280</v>
      </c>
      <c r="O10" s="47">
        <f t="shared" si="2"/>
        <v>44280</v>
      </c>
      <c r="P10" s="47">
        <f t="shared" si="3"/>
        <v>0</v>
      </c>
      <c r="Q10" s="47">
        <f t="shared" si="4"/>
        <v>4100</v>
      </c>
      <c r="R10" s="47">
        <f t="shared" si="5"/>
        <v>4100</v>
      </c>
      <c r="S10" s="47">
        <f t="shared" si="6"/>
        <v>48380</v>
      </c>
      <c r="T10" s="47">
        <f t="shared" si="7"/>
        <v>48380</v>
      </c>
      <c r="U10" s="25">
        <f t="shared" si="8"/>
        <v>41</v>
      </c>
      <c r="V10" s="25">
        <v>19500</v>
      </c>
      <c r="W10" s="25"/>
    </row>
    <row r="11" s="2" customFormat="1" ht="28" customHeight="1" spans="1:23">
      <c r="A11" s="20">
        <v>6</v>
      </c>
      <c r="B11" s="21" t="s">
        <v>42</v>
      </c>
      <c r="C11" s="32" t="s">
        <v>43</v>
      </c>
      <c r="D11" s="22" t="s">
        <v>36</v>
      </c>
      <c r="E11" s="23" t="s">
        <v>29</v>
      </c>
      <c r="F11" s="23" t="s">
        <v>44</v>
      </c>
      <c r="G11" s="24">
        <v>46</v>
      </c>
      <c r="H11" s="25">
        <v>45</v>
      </c>
      <c r="I11" s="25">
        <f t="shared" si="0"/>
        <v>1</v>
      </c>
      <c r="J11" s="25">
        <v>900</v>
      </c>
      <c r="K11" s="24">
        <f t="shared" si="1"/>
        <v>1080</v>
      </c>
      <c r="L11" s="45">
        <v>1</v>
      </c>
      <c r="M11" s="24">
        <v>100</v>
      </c>
      <c r="N11" s="46">
        <f t="shared" si="9"/>
        <v>49500</v>
      </c>
      <c r="O11" s="47">
        <f t="shared" si="2"/>
        <v>48600</v>
      </c>
      <c r="P11" s="47">
        <f t="shared" si="3"/>
        <v>900</v>
      </c>
      <c r="Q11" s="47">
        <f t="shared" si="4"/>
        <v>4600</v>
      </c>
      <c r="R11" s="47">
        <f t="shared" si="5"/>
        <v>4500</v>
      </c>
      <c r="S11" s="47">
        <f t="shared" si="6"/>
        <v>54100</v>
      </c>
      <c r="T11" s="47">
        <f t="shared" si="7"/>
        <v>53100</v>
      </c>
      <c r="U11" s="25">
        <f t="shared" si="8"/>
        <v>45</v>
      </c>
      <c r="V11" s="25">
        <v>21300</v>
      </c>
      <c r="W11" s="25"/>
    </row>
    <row r="12" s="2" customFormat="1" ht="28" customHeight="1" spans="1:23">
      <c r="A12" s="20">
        <v>7</v>
      </c>
      <c r="B12" s="21" t="s">
        <v>45</v>
      </c>
      <c r="C12" s="20" t="s">
        <v>46</v>
      </c>
      <c r="D12" s="22" t="s">
        <v>36</v>
      </c>
      <c r="E12" s="23" t="s">
        <v>29</v>
      </c>
      <c r="F12" s="23" t="s">
        <v>44</v>
      </c>
      <c r="G12" s="24">
        <v>53</v>
      </c>
      <c r="H12" s="25">
        <v>28</v>
      </c>
      <c r="I12" s="25">
        <f t="shared" si="0"/>
        <v>25</v>
      </c>
      <c r="J12" s="25">
        <v>900</v>
      </c>
      <c r="K12" s="24">
        <f t="shared" si="1"/>
        <v>1080</v>
      </c>
      <c r="L12" s="45">
        <v>1</v>
      </c>
      <c r="M12" s="24">
        <v>100</v>
      </c>
      <c r="N12" s="46">
        <f t="shared" si="9"/>
        <v>52740</v>
      </c>
      <c r="O12" s="47">
        <f t="shared" si="2"/>
        <v>30240</v>
      </c>
      <c r="P12" s="47">
        <f t="shared" si="3"/>
        <v>22500</v>
      </c>
      <c r="Q12" s="47">
        <f t="shared" si="4"/>
        <v>5300</v>
      </c>
      <c r="R12" s="47">
        <f t="shared" si="5"/>
        <v>2800</v>
      </c>
      <c r="S12" s="47">
        <f t="shared" si="6"/>
        <v>58040</v>
      </c>
      <c r="T12" s="47">
        <f t="shared" si="7"/>
        <v>33040</v>
      </c>
      <c r="U12" s="25">
        <f t="shared" si="8"/>
        <v>28</v>
      </c>
      <c r="V12" s="25">
        <v>13440</v>
      </c>
      <c r="W12" s="25"/>
    </row>
    <row r="13" s="2" customFormat="1" ht="28" customHeight="1" spans="1:23">
      <c r="A13" s="20">
        <v>8</v>
      </c>
      <c r="B13" s="21" t="s">
        <v>47</v>
      </c>
      <c r="C13" s="20" t="s">
        <v>48</v>
      </c>
      <c r="D13" s="22" t="s">
        <v>36</v>
      </c>
      <c r="E13" s="23" t="s">
        <v>49</v>
      </c>
      <c r="F13" s="23" t="s">
        <v>50</v>
      </c>
      <c r="G13" s="24">
        <v>43</v>
      </c>
      <c r="H13" s="25">
        <v>15</v>
      </c>
      <c r="I13" s="25">
        <f t="shared" si="0"/>
        <v>28</v>
      </c>
      <c r="J13" s="25">
        <v>900</v>
      </c>
      <c r="K13" s="24">
        <f t="shared" si="1"/>
        <v>1080</v>
      </c>
      <c r="L13" s="45">
        <v>1</v>
      </c>
      <c r="M13" s="24">
        <v>100</v>
      </c>
      <c r="N13" s="46">
        <f t="shared" si="9"/>
        <v>41400</v>
      </c>
      <c r="O13" s="47">
        <f t="shared" si="2"/>
        <v>16200</v>
      </c>
      <c r="P13" s="47">
        <f t="shared" si="3"/>
        <v>25200</v>
      </c>
      <c r="Q13" s="47">
        <f t="shared" si="4"/>
        <v>4300</v>
      </c>
      <c r="R13" s="47">
        <f t="shared" si="5"/>
        <v>1500</v>
      </c>
      <c r="S13" s="47">
        <f t="shared" si="6"/>
        <v>45700</v>
      </c>
      <c r="T13" s="47">
        <f t="shared" si="7"/>
        <v>17700</v>
      </c>
      <c r="U13" s="25">
        <f t="shared" si="8"/>
        <v>15</v>
      </c>
      <c r="V13" s="25">
        <v>7020</v>
      </c>
      <c r="W13" s="25"/>
    </row>
    <row r="14" s="2" customFormat="1" ht="28" customHeight="1" spans="1:23">
      <c r="A14" s="20">
        <v>9</v>
      </c>
      <c r="B14" s="21" t="s">
        <v>30</v>
      </c>
      <c r="C14" s="20" t="s">
        <v>51</v>
      </c>
      <c r="D14" s="22" t="s">
        <v>27</v>
      </c>
      <c r="E14" s="23" t="s">
        <v>49</v>
      </c>
      <c r="F14" s="33" t="s">
        <v>50</v>
      </c>
      <c r="G14" s="24">
        <v>44</v>
      </c>
      <c r="H14" s="25">
        <v>43</v>
      </c>
      <c r="I14" s="25">
        <f t="shared" si="0"/>
        <v>1</v>
      </c>
      <c r="J14" s="25">
        <v>900</v>
      </c>
      <c r="K14" s="24">
        <f t="shared" si="1"/>
        <v>1080</v>
      </c>
      <c r="L14" s="45">
        <v>1</v>
      </c>
      <c r="M14" s="24">
        <v>100</v>
      </c>
      <c r="N14" s="46">
        <f t="shared" si="9"/>
        <v>47340</v>
      </c>
      <c r="O14" s="47">
        <f t="shared" si="2"/>
        <v>46440</v>
      </c>
      <c r="P14" s="47">
        <f t="shared" si="3"/>
        <v>900</v>
      </c>
      <c r="Q14" s="47">
        <f t="shared" si="4"/>
        <v>4400</v>
      </c>
      <c r="R14" s="47">
        <f t="shared" si="5"/>
        <v>4300</v>
      </c>
      <c r="S14" s="47">
        <f t="shared" si="6"/>
        <v>51740</v>
      </c>
      <c r="T14" s="47">
        <f t="shared" si="7"/>
        <v>50740</v>
      </c>
      <c r="U14" s="25">
        <f t="shared" si="8"/>
        <v>43</v>
      </c>
      <c r="V14" s="25">
        <v>20220</v>
      </c>
      <c r="W14" s="25"/>
    </row>
    <row r="15" s="2" customFormat="1" ht="28" customHeight="1" spans="1:23">
      <c r="A15" s="20">
        <v>10</v>
      </c>
      <c r="B15" s="21" t="s">
        <v>32</v>
      </c>
      <c r="C15" s="20" t="s">
        <v>52</v>
      </c>
      <c r="D15" s="22" t="s">
        <v>27</v>
      </c>
      <c r="E15" s="23" t="s">
        <v>44</v>
      </c>
      <c r="F15" s="33" t="s">
        <v>53</v>
      </c>
      <c r="G15" s="24">
        <v>44</v>
      </c>
      <c r="H15" s="25">
        <v>44</v>
      </c>
      <c r="I15" s="25">
        <f t="shared" si="0"/>
        <v>0</v>
      </c>
      <c r="J15" s="25">
        <v>900</v>
      </c>
      <c r="K15" s="24">
        <f t="shared" si="1"/>
        <v>1080</v>
      </c>
      <c r="L15" s="45">
        <v>1</v>
      </c>
      <c r="M15" s="24">
        <v>100</v>
      </c>
      <c r="N15" s="46">
        <f t="shared" si="9"/>
        <v>47520</v>
      </c>
      <c r="O15" s="47">
        <f t="shared" si="2"/>
        <v>47520</v>
      </c>
      <c r="P15" s="47">
        <f t="shared" si="3"/>
        <v>0</v>
      </c>
      <c r="Q15" s="47">
        <f t="shared" si="4"/>
        <v>4400</v>
      </c>
      <c r="R15" s="47">
        <f t="shared" si="5"/>
        <v>4400</v>
      </c>
      <c r="S15" s="47">
        <f t="shared" si="6"/>
        <v>51920</v>
      </c>
      <c r="T15" s="47">
        <f t="shared" si="7"/>
        <v>51920</v>
      </c>
      <c r="U15" s="25">
        <f t="shared" si="8"/>
        <v>44</v>
      </c>
      <c r="V15" s="25">
        <v>20640</v>
      </c>
      <c r="W15" s="25"/>
    </row>
    <row r="16" s="2" customFormat="1" ht="28" customHeight="1" spans="1:23">
      <c r="A16" s="20">
        <v>11</v>
      </c>
      <c r="B16" s="21" t="s">
        <v>54</v>
      </c>
      <c r="C16" s="20" t="s">
        <v>55</v>
      </c>
      <c r="D16" s="22" t="s">
        <v>56</v>
      </c>
      <c r="E16" s="23" t="s">
        <v>57</v>
      </c>
      <c r="F16" s="23" t="s">
        <v>58</v>
      </c>
      <c r="G16" s="24">
        <v>40</v>
      </c>
      <c r="H16" s="25">
        <v>21</v>
      </c>
      <c r="I16" s="25">
        <f t="shared" si="0"/>
        <v>19</v>
      </c>
      <c r="J16" s="25">
        <v>900</v>
      </c>
      <c r="K16" s="24">
        <f t="shared" si="1"/>
        <v>1080</v>
      </c>
      <c r="L16" s="45">
        <v>1</v>
      </c>
      <c r="M16" s="24">
        <v>100</v>
      </c>
      <c r="N16" s="46">
        <f t="shared" si="9"/>
        <v>39780</v>
      </c>
      <c r="O16" s="47">
        <f t="shared" si="2"/>
        <v>22680</v>
      </c>
      <c r="P16" s="47">
        <f t="shared" si="3"/>
        <v>17100</v>
      </c>
      <c r="Q16" s="47">
        <f t="shared" si="4"/>
        <v>4000</v>
      </c>
      <c r="R16" s="47">
        <f t="shared" si="5"/>
        <v>2100</v>
      </c>
      <c r="S16" s="47">
        <f t="shared" si="6"/>
        <v>43780</v>
      </c>
      <c r="T16" s="47">
        <f t="shared" si="7"/>
        <v>24780</v>
      </c>
      <c r="U16" s="25">
        <f t="shared" si="8"/>
        <v>21</v>
      </c>
      <c r="V16" s="25">
        <v>9900</v>
      </c>
      <c r="W16" s="25"/>
    </row>
    <row r="17" s="2" customFormat="1" ht="28" customHeight="1" spans="1:23">
      <c r="A17" s="20">
        <v>12</v>
      </c>
      <c r="B17" s="25" t="s">
        <v>59</v>
      </c>
      <c r="C17" s="34" t="s">
        <v>60</v>
      </c>
      <c r="D17" s="22" t="s">
        <v>36</v>
      </c>
      <c r="E17" s="23" t="s">
        <v>50</v>
      </c>
      <c r="F17" s="23" t="s">
        <v>61</v>
      </c>
      <c r="G17" s="25">
        <v>52</v>
      </c>
      <c r="H17" s="25">
        <v>50</v>
      </c>
      <c r="I17" s="25">
        <f t="shared" si="0"/>
        <v>2</v>
      </c>
      <c r="J17" s="25">
        <v>900</v>
      </c>
      <c r="K17" s="25">
        <f t="shared" si="1"/>
        <v>1080</v>
      </c>
      <c r="L17" s="51">
        <v>1</v>
      </c>
      <c r="M17" s="25">
        <v>100</v>
      </c>
      <c r="N17" s="47">
        <f t="shared" si="9"/>
        <v>55800</v>
      </c>
      <c r="O17" s="47">
        <f t="shared" si="2"/>
        <v>54000</v>
      </c>
      <c r="P17" s="47">
        <f t="shared" si="3"/>
        <v>1800</v>
      </c>
      <c r="Q17" s="47">
        <f t="shared" si="4"/>
        <v>5200</v>
      </c>
      <c r="R17" s="47">
        <f t="shared" si="5"/>
        <v>5000</v>
      </c>
      <c r="S17" s="47">
        <f t="shared" si="6"/>
        <v>61000</v>
      </c>
      <c r="T17" s="47">
        <f t="shared" si="7"/>
        <v>59000</v>
      </c>
      <c r="U17" s="25">
        <f t="shared" si="8"/>
        <v>50</v>
      </c>
      <c r="V17" s="25">
        <v>23640</v>
      </c>
      <c r="W17" s="25"/>
    </row>
    <row r="18" s="1" customFormat="1" ht="25" customHeight="1" spans="1:23">
      <c r="A18" s="35" t="s">
        <v>62</v>
      </c>
      <c r="B18" s="35"/>
      <c r="C18" s="20"/>
      <c r="D18" s="35"/>
      <c r="E18" s="35"/>
      <c r="F18" s="35"/>
      <c r="G18" s="25">
        <f>SUM(G6:G17)</f>
        <v>555</v>
      </c>
      <c r="H18" s="25">
        <f>SUM(H6:H17)</f>
        <v>479</v>
      </c>
      <c r="I18" s="25">
        <f>SUM(I6:I17)</f>
        <v>76</v>
      </c>
      <c r="J18" s="25"/>
      <c r="K18" s="25"/>
      <c r="L18" s="25"/>
      <c r="M18" s="25"/>
      <c r="N18" s="46">
        <f t="shared" ref="N18:V18" si="10">SUM(N6:N17)</f>
        <v>585720</v>
      </c>
      <c r="O18" s="46">
        <f t="shared" si="10"/>
        <v>517320</v>
      </c>
      <c r="P18" s="46">
        <f t="shared" si="10"/>
        <v>68400</v>
      </c>
      <c r="Q18" s="46">
        <f t="shared" si="10"/>
        <v>55500</v>
      </c>
      <c r="R18" s="46">
        <f t="shared" si="10"/>
        <v>47900</v>
      </c>
      <c r="S18" s="46">
        <f t="shared" si="10"/>
        <v>641220</v>
      </c>
      <c r="T18" s="46">
        <f t="shared" si="10"/>
        <v>565220</v>
      </c>
      <c r="U18" s="46">
        <f t="shared" si="10"/>
        <v>479</v>
      </c>
      <c r="V18" s="46">
        <f t="shared" si="10"/>
        <v>227040</v>
      </c>
      <c r="W18" s="25"/>
    </row>
    <row r="21" spans="5:14">
      <c r="E21" s="36"/>
      <c r="F21" s="36"/>
      <c r="G21" s="36"/>
      <c r="H21" s="36"/>
      <c r="I21" s="36"/>
      <c r="J21" s="36"/>
      <c r="K21" s="36"/>
      <c r="L21" s="36"/>
      <c r="M21" s="36"/>
      <c r="N21" s="36"/>
    </row>
  </sheetData>
  <mergeCells count="22">
    <mergeCell ref="A1:W1"/>
    <mergeCell ref="A2:E2"/>
    <mergeCell ref="O2:V2"/>
    <mergeCell ref="N3:T3"/>
    <mergeCell ref="A18:B18"/>
    <mergeCell ref="E21:N21"/>
    <mergeCell ref="A3:A5"/>
    <mergeCell ref="B3:B5"/>
    <mergeCell ref="C3:C5"/>
    <mergeCell ref="D3:D5"/>
    <mergeCell ref="G3:G5"/>
    <mergeCell ref="J3:J5"/>
    <mergeCell ref="K3:K5"/>
    <mergeCell ref="L3:L5"/>
    <mergeCell ref="M3:M5"/>
    <mergeCell ref="N4:N5"/>
    <mergeCell ref="Q4:Q5"/>
    <mergeCell ref="S4:S5"/>
    <mergeCell ref="U3:U5"/>
    <mergeCell ref="V3:V5"/>
    <mergeCell ref="W3:W5"/>
    <mergeCell ref="E3:F4"/>
  </mergeCells>
  <pageMargins left="0.161111111111111" right="0.161111111111111" top="0.409027777777778" bottom="0.409027777777778" header="0.5" footer="0.5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曲靖市会泽县党政机关单位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凭栏听雨</cp:lastModifiedBy>
  <dcterms:created xsi:type="dcterms:W3CDTF">2020-06-05T02:09:00Z</dcterms:created>
  <dcterms:modified xsi:type="dcterms:W3CDTF">2023-11-17T03:03:42Z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C93C688B97E941548F08399C083C3EE6_13</vt:lpwstr>
  </property>
</Properties>
</file>